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local\Documents\Mariana\#Processos Normativos\Pessoas - Risco\"/>
    </mc:Choice>
  </mc:AlternateContent>
  <bookViews>
    <workbookView xWindow="-120" yWindow="-120" windowWidth="29040" windowHeight="15840"/>
  </bookViews>
  <sheets>
    <sheet name="Quadro-Consulta Pública" sheetId="1" r:id="rId1"/>
    <sheet name="Instruções para preenchimento" sheetId="2" r:id="rId2"/>
    <sheet name="Números-CP(ocultar)" sheetId="5" state="hidden" r:id="rId3"/>
    <sheet name="Lista de Participantes(ocultar)" sheetId="4" state="hidden" r:id="rId4"/>
    <sheet name="auxiliar (ocultar)" sheetId="3" state="hidden"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5" l="1"/>
  <c r="C125" i="1" l="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I7" i="5" l="1"/>
  <c r="I6" i="5"/>
  <c r="I5" i="5"/>
  <c r="I4" i="5"/>
  <c r="I8" i="5" l="1"/>
  <c r="J7" i="5" s="1"/>
  <c r="B8" i="4"/>
  <c r="B9" i="4" s="1"/>
  <c r="B10" i="4" s="1"/>
  <c r="B11" i="4" s="1"/>
  <c r="B12" i="4" s="1"/>
  <c r="B13" i="4" s="1"/>
  <c r="B14" i="4" s="1"/>
  <c r="B15" i="4" s="1"/>
  <c r="B16" i="4" s="1"/>
  <c r="B17" i="4" s="1"/>
  <c r="B18" i="4" s="1"/>
  <c r="J6" i="5" l="1"/>
  <c r="J5" i="5"/>
  <c r="J4" i="5"/>
  <c r="J8" i="5" l="1"/>
  <c r="C40" i="1" l="1"/>
  <c r="C41" i="1"/>
  <c r="C3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8" i="1" l="1"/>
  <c r="C39" i="1"/>
  <c r="C7" i="1" l="1"/>
  <c r="B14" i="5" l="1"/>
  <c r="E15" i="5"/>
  <c r="B11" i="5"/>
  <c r="E12" i="5"/>
  <c r="E5" i="5"/>
  <c r="D7" i="5"/>
  <c r="C9" i="5"/>
  <c r="E9" i="5"/>
  <c r="B15" i="5"/>
  <c r="F8" i="5"/>
  <c r="E10" i="5"/>
  <c r="F13" i="5"/>
  <c r="C14" i="5"/>
  <c r="F15" i="5"/>
  <c r="C11" i="5"/>
  <c r="F12" i="5"/>
  <c r="E6" i="5"/>
  <c r="D8" i="5"/>
  <c r="C4" i="5"/>
  <c r="D9" i="5"/>
  <c r="B5" i="5"/>
  <c r="B10" i="5"/>
  <c r="E8" i="5"/>
  <c r="F14" i="5"/>
  <c r="C10" i="5"/>
  <c r="D13" i="5"/>
  <c r="C5" i="5"/>
  <c r="D10" i="5"/>
  <c r="E13" i="5"/>
  <c r="E4" i="5"/>
  <c r="B8" i="5"/>
  <c r="D5" i="5"/>
  <c r="D14" i="5"/>
  <c r="D11" i="5"/>
  <c r="B13" i="5"/>
  <c r="F5" i="5"/>
  <c r="E7" i="5"/>
  <c r="E14" i="5"/>
  <c r="E11" i="5"/>
  <c r="C13" i="5"/>
  <c r="F6" i="5"/>
  <c r="D4" i="5"/>
  <c r="B6" i="5"/>
  <c r="F11" i="5"/>
  <c r="F7" i="5"/>
  <c r="B7" i="5"/>
  <c r="B12" i="5"/>
  <c r="C6" i="5"/>
  <c r="C12" i="5"/>
  <c r="F9" i="5"/>
  <c r="B9" i="5"/>
  <c r="C7" i="5"/>
  <c r="C15" i="5"/>
  <c r="D15" i="5"/>
  <c r="F10" i="5"/>
  <c r="D12" i="5"/>
  <c r="F4" i="5"/>
  <c r="D6" i="5"/>
  <c r="C8" i="5"/>
  <c r="B4" i="5"/>
  <c r="E16" i="5" l="1"/>
  <c r="C16" i="5"/>
  <c r="B16" i="5"/>
  <c r="D16" i="5"/>
  <c r="F16" i="5"/>
  <c r="G16" i="5" l="1"/>
</calcChain>
</file>

<file path=xl/sharedStrings.xml><?xml version="1.0" encoding="utf-8"?>
<sst xmlns="http://schemas.openxmlformats.org/spreadsheetml/2006/main" count="158" uniqueCount="152">
  <si>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</si>
  <si>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</si>
  <si>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</si>
  <si>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</si>
  <si>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</si>
  <si>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</si>
  <si>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</si>
  <si>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</si>
  <si>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</si>
  <si>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</si>
  <si>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</si>
  <si>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</si>
  <si>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</si>
  <si>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</si>
  <si>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</si>
  <si>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</si>
  <si>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</si>
  <si>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</si>
  <si>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</si>
  <si>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D2.</t>
  </si>
  <si>
    <t>NOME</t>
  </si>
  <si>
    <t>ENTIDADE/EMPRESA/CORRETORA</t>
  </si>
  <si>
    <t>DATA</t>
  </si>
  <si>
    <t>NOS TERMOS DO EDITAL? (S/N)</t>
  </si>
  <si>
    <t>Sugestões/Propostas</t>
  </si>
  <si>
    <t>Acatadas</t>
  </si>
  <si>
    <t>Parcialmente acatadas</t>
  </si>
  <si>
    <t>Não acatadas</t>
  </si>
  <si>
    <t>Sem sugestão/proposta</t>
  </si>
  <si>
    <t>Total</t>
  </si>
  <si>
    <t>% do total</t>
  </si>
  <si>
    <t>Dispõe sobre as características gerais para a operação das coberturas de risco de seguros de pessoas.</t>
  </si>
  <si>
    <t xml:space="preserve">R E S O L V E : </t>
  </si>
  <si>
    <t>Art. 1º Dispor sobre  as características gerais para operação das coberturas de risco de seguros de pessoas.</t>
  </si>
  <si>
    <t>Parágrafo único. As disposições desta Resolução se aplicam, no que couber, aos seguros comercializados por meio de bilhete.</t>
  </si>
  <si>
    <t>CAPÍTULO I                                                                                            
DISPOSIÇÕES INICIAIS</t>
  </si>
  <si>
    <t>Art. 2º Para fins desta Resolução, define-se:</t>
  </si>
  <si>
    <t>I - acidente pessoal: evento com data caracterizada, exclusivo e diretamente externo, súbito, involuntário, violento, causador de lesão física, que, por si só e independentemente de toda e qualquer causa, tenha como consequência direta a morte, a invalidez permanente total ou parcial, a incapacidade temporária ou que torne necessário tratamento médico, observando-se que se inclui nesse conceito o suicídio, ou sua tentativa, que será equiparado, para fins de pagamento de indenização, a acidente pessoal;</t>
  </si>
  <si>
    <t xml:space="preserve">III 	– coberturas de risco: coberturas de seguro de pessoas cujo evento gerador não seja a sobrevivência do segurado a uma data pré-determinada;  
 </t>
  </si>
  <si>
    <t xml:space="preserve"> IV - Provisão Matemática de Benefícios a Conceder (PMBaC): valor da Provisão Matemática de Benefícios a Conceder calculado conforme previsto na nota técnica atuarial do plano; e</t>
  </si>
  <si>
    <t>CAPÍTULO II
ASPECTOS GERAIS</t>
  </si>
  <si>
    <t>Coberturas</t>
  </si>
  <si>
    <t xml:space="preserve">Art. 3º As coberturas de que trata esta Resolução poderão ser contratadas de forma individual ou coletiva e deverão ser estruturadas na modalidade de benefício definido, segundo a qual os valores do capital segurado, pagável de uma única vez ou sob a forma de renda, e respectivos prêmios, são estabelecidos previamente, na proposta de contratação, em caso de planos individuais, ou na proposta de adesão, em caso de planos coletivos. </t>
  </si>
  <si>
    <t xml:space="preserve">Parágrafo único. Quando o capital segurado for pago sob a forma de renda atuarial, no cálculo de fatores relacionados à sobrevivência devem ser observados os limites máximos da taxa de mortalidade previstos em normativo específico.
 </t>
  </si>
  <si>
    <t>Art. 4º Serão admitidos os seguintes regimes financeiros:</t>
  </si>
  <si>
    <t xml:space="preserve">I – capitalização: para capitais segurados pagáveis de uma única vez ou sob a forma de renda atuarial ou financeira;  </t>
  </si>
  <si>
    <t>II – repartição de capitais de cobertura: para capitais segurados pagáveis sob a forma de renda atuarial ou financeira; e</t>
  </si>
  <si>
    <t>III – repartição simples: para capitais segurados pagáveis de uma única vez ou em parcelas.</t>
  </si>
  <si>
    <t>Parágrafo único. É vedada a comercialização de seguro de pessoas em moeda estrangeira quando estruturado no regime financeiro de capitalização.</t>
  </si>
  <si>
    <t xml:space="preserve">Art. 5º Exclusivamente para as coberturas estruturadas no regime financeiro de capitalização, antes da ocorrência do sinistro, e desde que expressamente previsto nas condições contratuais, será permitido ao segurado, observada a regulamentação específica: </t>
  </si>
  <si>
    <t>I - resgatar os recursos da PMBaC;</t>
  </si>
  <si>
    <t>II - portar os recursos da PMBaC para outro plano de seguro de pessoas estruturado no regime financeiro de capitalização;</t>
  </si>
  <si>
    <t>III - optar pelo saldamento, que consiste na interrupção definitiva do pagamento dos prêmios, mantendo-se o direito à percepção proporcional do capital segurado contratado pela vigência original; e</t>
  </si>
  <si>
    <t>IV - optar pelo seguro prolongado, que consiste na interrupção definitiva do pagamento dos prêmios, mantendo-se o mesmo capital segurado contratado com vigência reduzida proporcionalmente.</t>
  </si>
  <si>
    <t>§1º Em caso de opção pelo saldamento ou seguro prolongado, deverão ser mantidas as características da cobertura originalmente contratada.</t>
  </si>
  <si>
    <t>§2º Em caso de portabilidade, os recursos financeiros deverão ser movimentados diretamente entre as sociedades seguradoras, ficando vedado que transitem, de qualquer forma, pelo segurado ou pelo estipulante e que haja a cobrança de quaisquer despesas, salvo as relativas a eventuais tarifas bancárias necessárias à portabilidade.</t>
  </si>
  <si>
    <t>§ 3º A sociedade seguradora receptora dos recursos não poderá cobrar carregamento sobre o montante portado.</t>
  </si>
  <si>
    <t>Art. 6º Para os menores de catorze anos é permitido, exclusivamente, seja na condição de segurado principal ou dependente, o oferecimento e a contratação de coberturas cuja indenização se dê sob a forma de reembolso de despesas ou prestação de serviços, desde que a despesa ou serviço estejam diretamente relacionados ao sinistro coberto.</t>
  </si>
  <si>
    <t>Art. 7º A recusa do risco pela razão única de o proponente ser pessoa com deficiência configurará discriminação e será, por consequência, passível de punição nos termos da regulamentação específica.</t>
  </si>
  <si>
    <t>Prazo de carência</t>
  </si>
  <si>
    <t>Art. 8º O prazo de carência corresponde ao período contado a partir da data de início de vigência do seguro ou da sua reabilitação, no caso de suspensão, durante o qual, na ocorrência do sinistro, o segurado ou os beneficiários não terão direito à percepção dos capitais segurados contratados.</t>
  </si>
  <si>
    <t>Parágrafo único. O prazo de carência poderá ser aplicado às solicitações de aumento de capital segurado efetuadas após o início de vigência, em relação à parte aumentada, desde que previsto nas condições gerais.</t>
  </si>
  <si>
    <t>Art. 9º Quando existente, o prazo de carência não poderá ser pactuado de forma a tornar inócua a cobertura do seguro.</t>
  </si>
  <si>
    <t>Art. 10. Em caso de renovação de apólice, não será iniciado novo prazo de carência, exceto no caso previsto no parágrafo único do art. 8º.</t>
  </si>
  <si>
    <t>Art. 11. Para sinistros decorrentes de acidentes pessoais não será aplicável prazo de carência, exceto no caso de suicídio ou sua tentativa, quando o referido prazo corresponderá a dois anos ininterruptos.</t>
  </si>
  <si>
    <t>Pagamento de indenização</t>
  </si>
  <si>
    <t>Art. 13. As condições contratuais poderão admitir, para ﬁns de indenização, preferencialmente, as hipóteses de pagamento em dinheiro, no valor do capital segurado contratado ou sob a forma de reembolso, ou prestação de serviços, sem prejuízo de outras formas pactuadas entre as partes.</t>
  </si>
  <si>
    <t>Art. 15. É vedada a adoção de cláusula de concorrência de apólices, exceto no caso de coberturas que garantam o reembolso de despesas.</t>
  </si>
  <si>
    <t>Reversão de resultados financeiros</t>
  </si>
  <si>
    <t>Art. 17. É facultada a previsão de reversão de resultados financeiros durante a concessão do capital segurado sob a forma de renda.</t>
  </si>
  <si>
    <t>§1º Serão aplicáveis, durante o período de reversão de resultados financeiros, as normas que regulamentam o cálculo e a reversão de resultados financeiros, excedentes ou déficits, em planos de seguro que ofereçam cobertura por sobrevivência.</t>
  </si>
  <si>
    <t>§2º Os critérios para apuração e reversão de resultados financeiros deverão constar nas condições contratuais.</t>
  </si>
  <si>
    <t>Alteração contratual</t>
  </si>
  <si>
    <t>Art. 18. Qualquer alteração no contrato de seguro em vigor somente poderá ser realizada com a concordância expressa do segurado ou de seu representante legal, observadas as particularidades aplicáveis aos seguros coletivos expressas em regulamentação específica.</t>
  </si>
  <si>
    <t>Contratação coletiva</t>
  </si>
  <si>
    <t>Art. 20. Nas hipóteses de perda de vínculo do segurado com o estipulante ou cancelamento de contrato coletivo, em plano estruturado no regime financeiro de capitalização, deverá ser garantido ao segurado acesso aos recursos de provisão originados de prêmios pagos por ele por, pelo menos, um dos institutos previstos no art. 5º, independentemente de eventual período de carência previsto no plano.</t>
  </si>
  <si>
    <t>Art. 22. É admitida a estruturação de planos de seguro de pessoas com capital global, no qual o valor do capital segurado referente a cada componente sofrerá variações decorrentes de mudanças na composição do grupo segurado.</t>
  </si>
  <si>
    <t>§1º Não poderá ser estabelecido limite máximo para o capital segurado individual, o qual deverá ser apurado na data do evento coberto, sendo equivalente ao valor do capital segurado global dividido pelo número de segurados.</t>
  </si>
  <si>
    <t>§2º O critério de definição do número de segurados deverá constar das condições contratuais.</t>
  </si>
  <si>
    <t>§3º É vedado que o segurado seja responsável pelo custeio do prêmio, total ou parcialmente.</t>
  </si>
  <si>
    <t>§4º O contrato coletivo poderá estabelecer critérios específicos relacionados à variação da quantidade de componentes do grupo segurado em relação à quantidade original que ensejem o dever de comunicação à seguradora para fins de avaliação de necessidade de repactuação do valor do capital segurado global.</t>
  </si>
  <si>
    <t>Art. 23. É admitida a estruturação de seguro coletivo de acidentes pessoais que possua as seguintes características:</t>
  </si>
  <si>
    <t>I – não conhecimento prévio da identidade das pessoas naturais expostas aos riscos segurados; e</t>
  </si>
  <si>
    <t>II – vinculação das coberturas a riscos restritos ao período de permanência das pessoas naturais seguradas em um espaço geográfico com delimitação de área devidamente identificada na apólice de seguro.</t>
  </si>
  <si>
    <t>Art. 24. Considera-se encampação a substituição de apólice coletiva ao fim de sua vigência por nova apólice emitida por outra sociedade seguradora.</t>
  </si>
  <si>
    <t>§ 1º No caso de encampação de apólice de seguro não contributário estipulado por empregador em favor de seus empregados, é admitida a dispensa de proposta de adesão desde que não haja modificação na apólice que implique ônus ou dever para os segurados ou redução de seus direitos.</t>
  </si>
  <si>
    <t>§ 2º A dispensa de que trata o §1º deste artigo não implica a dispensa de emissão e envio dos certificados individuais aos segurados.</t>
  </si>
  <si>
    <t>Art. 25. Considera-se migração a substituição de apólice coletiva por nova apólice emitida por outra sociedade seguradora em período não coincidente com o término da respectiva vigência.</t>
  </si>
  <si>
    <t>§ 1º No caso de recepção de grupo de segurados e assistidos, originada em processo de migração de apólices, deverão ser admitidos todos os componentes do grupo cuja cobertura esteja em vigor.</t>
  </si>
  <si>
    <t>§ 3º É admitida a dispensa do recolhimento de anuência de três quartos do grupo segurado para migração de apólice coletiva em seguros não contributários estipulados por empregadores em favor de seus empregados desde que não haja modificação que implique ônus ou dever para os segurados ou redução de seus direitos.</t>
  </si>
  <si>
    <t>§ 4º No caso de que trata o § 3º deste artigo, é admitida a dispensa da proposta de adesão à nova apólice coletiva.</t>
  </si>
  <si>
    <t>CAPÍTULO III 
ASPECTOS ESPECÍFICOS</t>
  </si>
  <si>
    <t>Seguro de vida para vigilantes</t>
  </si>
  <si>
    <t>Art. 26. No seguro a que se refere o art. 19, inciso IV, da Lei nº 7.102, de 20 de junho de 1983, devem ser observadas as disposições desta Resolução e demais regulamentações aplicáveis aos seguros de pessoas coletivos, devendo ser contratada, no mínimo, a cobertura de morte por causas naturais e acidentais.</t>
  </si>
  <si>
    <t>§1º Deverão ser observados os termos da convenção coletiva de trabalho da categoria profissional de vigilante para definição dos capitais segurados mínimos, por vigilante e por cobertura.</t>
  </si>
  <si>
    <t>§2º Outras coberturas poderão ser incluídas no seguro, a critério das partes contratantes, observadas as regulamentações vigentes.</t>
  </si>
  <si>
    <t>Seguro prestamista</t>
  </si>
  <si>
    <t>Art. 27. O seguro prestamista tem por objetivo amortizar ou custear, total ou parcialmente, obrigação assumida pelo devedor, no caso de ocorrência de sinistro coberto, nos termos estabelecidos nas condições contratuais, até o limite do capital segurado contratado.</t>
  </si>
  <si>
    <t>§ 1º As coberturas do seguro prestamista poderão estar relacionadas a quaisquer riscos de seguro de pessoas.</t>
  </si>
  <si>
    <t>§ 2º O primeiro beneficiário do seguro prestamista é o credor, a quem deverá ser paga a indenização, no valor a que tem direito em decorrência da obrigação a que o seguro está atrelado, apurado na data da ocorrência do evento coberto, limitado ao capital segurado contratado.</t>
  </si>
  <si>
    <t>§ 3º A diferença entre a parcela da indenização devida ao credor e o capital segurado apurado na data do evento coberto, se houver, deverá ser paga ao próprio segurado ou ao segundo beneficiário indicado, conforme dispuserem as condições contratuais.</t>
  </si>
  <si>
    <t>§ 5º O prazo de vigência do seguro prestamista não poderá superar o prazo da obrigação a que está atrelado, quando esta possuir data prevista de término.</t>
  </si>
  <si>
    <t>§ 6º Para fins do disposto neste artigo, entende-se por:</t>
  </si>
  <si>
    <t>I – obrigação: dívida ou compromisso financeiro a que o seguro está atrelado, com vínculo contratual entre credor e devedor, que confere ao credor o direito de exigir do devedor o pagamento do valor correspondente.</t>
  </si>
  <si>
    <t>II – credor: aquele a quem o segurado paga prestações periódicas em decorrência da dívida contraída ou do compromisso assumido.</t>
  </si>
  <si>
    <t>Art. 28. O seguro prestamista poderá ser contratado para obrigações assumidas por pessoas jurídicas de direito privado, desde que haja relação direta entre os riscos cobertos e a capacidade de a pessoa jurídica honrar o pagamento do valor relacionado à obrigação em caso de sinistro.</t>
  </si>
  <si>
    <t>§ 1º O seguro deve ser feito sobre a vida de um ou mais sócios, titulares, instituidores, administradores ou empresários.</t>
  </si>
  <si>
    <t>§ 2º A formalização da inclusão de cada segurado deve ser realizada por meio do preenchimento de sua respectiva proposta.</t>
  </si>
  <si>
    <t>Art. 29. É admitida a elaboração de seguro prestamista empresarial integral, no qual o valor do capital segurado referente a cada sócio sofrerá variações decorrentes de mudanças na composição societária do estipulante, desde que apresente, simultaneamente, as seguintes características:</t>
  </si>
  <si>
    <t>I - seja seguro coletivo estipulado pela pessoa jurídica contratante da obrigação a que o seguro está atrelado, sem dispensa do preenchimento e assinatura de proposta de contratação; e</t>
  </si>
  <si>
    <t>Art. 30. Aplicam-se ao seguro de vida do produtor rural as disposições regulamentares aplicáveis ao seguro prestamista.</t>
  </si>
  <si>
    <t>Acidentes pessoais de passageiros</t>
  </si>
  <si>
    <t>Art. 31. É admitida a estruturação de cobertura de acidentes pessoais de passageiros que possua as seguintes características:</t>
  </si>
  <si>
    <t>I – não identificação prévia da identidade das pessoas naturais expostas aos riscos segurados; e</t>
  </si>
  <si>
    <t>II – vinculação das coberturas a riscos relacionados à utilização do meio de transporte  indicado na apólice/certificado/bilhete de seguro pelas pessoas de que trata o inciso I deste artigo.</t>
  </si>
  <si>
    <t>CAPÍTULO IV
DISPOSIÇÕES FINAIS</t>
  </si>
  <si>
    <t>Art. 32. O descumprimento do disposto nesta Resolução sujeita as sociedades seguradoras e seus administradores às medidas e sanções legais e regulamentares previstas nas normas vigentes.</t>
  </si>
  <si>
    <t xml:space="preserve">Art. 33. Os planos de seguros de pessoas registrados na Susep antes do início de vigência desta Resolução, e que não estejam em conformidade com suas disposições, deverão ser adaptados à presente norma em até cento e oitenta dias após sua entrada em vigor, sob pena de aplicação das penalidades cabíveis. </t>
  </si>
  <si>
    <t>Art. 34. Os planos de seguro de pessoas registrados na Susep a partir do início de vigência desta Resolução deverão obedecer aos critérios nela definidos.</t>
  </si>
  <si>
    <t>Art. 35. Fica a Susep autorizada a editar regulamentação e a adotar as medidas julgadas necessárias à execução do disposto nesta Resolução.</t>
  </si>
  <si>
    <t xml:space="preserve">Art. 36. Ficam revogadas:   </t>
  </si>
  <si>
    <t>I- a Resolução CNSP nº 05, de 10 de julho de 1984;</t>
  </si>
  <si>
    <t>II - a Resolução CNSP nº 117, de 22 de dezembro de 2004;</t>
  </si>
  <si>
    <t>III - a Resolução CNSP nº 129, de 6 de julho de 2005;</t>
  </si>
  <si>
    <t>IV - a Resolução CNSP nº 130, de 17 de outubro de 2005;</t>
  </si>
  <si>
    <t>V - a Resolução CNSP nº 137, de 18 de novembro de 2005;</t>
  </si>
  <si>
    <t>VI - a Resolução CNSP nº 315, de 29 de setembro de 2014;</t>
  </si>
  <si>
    <t>VIII - a Resolução CNSP nº 352, de 20 de dezembro de 2017; e</t>
  </si>
  <si>
    <t>IX - a Resolução CNSP nº 365, de 11 de outubro de 2018.</t>
  </si>
  <si>
    <t>Art. 37. Esta Resolução entra em vigor em xx de xxx de xxxx.</t>
  </si>
  <si>
    <r>
      <t>A SUPERINTENDÊNCIA DE SEGUROS PRIVADOS –SUSEP,</t>
    </r>
    <r>
      <rPr>
        <sz val="11"/>
        <rFont val="Calibri"/>
        <family val="2"/>
        <scheme val="minor"/>
      </rPr>
      <t xml:space="preserve"> no uso da atribuição que lhe confere o art. 34, inciso XI, do Decreto nº 60.459, de 13 de março de 1967, torna público que o</t>
    </r>
    <r>
      <rPr>
        <b/>
        <sz val="11"/>
        <rFont val="Calibri"/>
        <family val="2"/>
        <scheme val="minor"/>
      </rPr>
      <t xml:space="preserve"> CONSELHO NACIONAL DE SEGUROS PRIVADOS – CNSP, </t>
    </r>
    <r>
      <rPr>
        <sz val="11"/>
        <rFont val="Calibri"/>
        <family val="2"/>
        <scheme val="minor"/>
      </rPr>
      <t>em sessão xxxxxxxxxxxxx realizada em xx de xxxxxxxx de xxxxx, tendo em vista o disposto nos incisos I e IV do art. 32 do Decreto-Lei nº 73, de 21 de novembro de 1966, e considerando o disposto no Decreto nº 10.139, de 28 de novembro de 2019, e o que consta do Processo Susep nº 15414.613980/2021-53,</t>
    </r>
  </si>
  <si>
    <r>
      <t>II</t>
    </r>
    <r>
      <rPr>
        <sz val="7"/>
        <rFont val="Times New Roman"/>
        <family val="1"/>
      </rPr>
      <t> </t>
    </r>
    <r>
      <rPr>
        <sz val="11"/>
        <rFont val="Calibri"/>
        <family val="2"/>
        <scheme val="minor"/>
      </rPr>
      <t>- condições contratuais: conjunto de disposições que regem a contratação de um mesmo plano de seguro;</t>
    </r>
  </si>
  <si>
    <r>
      <t xml:space="preserve">V- </t>
    </r>
    <r>
      <rPr>
        <b/>
        <sz val="11"/>
        <rFont val="Calibri"/>
        <family val="2"/>
        <scheme val="minor"/>
      </rPr>
      <t>vesting</t>
    </r>
    <r>
      <rPr>
        <sz val="11"/>
        <rFont val="Calibri"/>
        <family val="2"/>
        <scheme val="minor"/>
      </rPr>
      <t xml:space="preserve">: conjunto de cláusulas constantes do contrato coletivo que o segurado, tendo expresso e prévio conhecimento, é obrigado a cumprir para que lhe possam ser oferecidos e postos à disposição os recursos da provisão (ou provisões) decorrentes dos prêmios  pagos pelo estipulante. </t>
    </r>
  </si>
  <si>
    <r>
      <t>Art. 12. Em</t>
    </r>
    <r>
      <rPr>
        <sz val="8"/>
        <rFont val="Calibri"/>
        <family val="2"/>
        <scheme val="minor"/>
      </rPr>
      <t> </t>
    </r>
    <r>
      <rPr>
        <sz val="11"/>
        <rFont val="Calibri"/>
        <family val="2"/>
        <scheme val="minor"/>
      </rPr>
      <t xml:space="preserve"> caso de morte do segurado durante o prazo de carência, a PMBaC, se houver, deverá ser revertida aos beneficiários.</t>
    </r>
  </si>
  <si>
    <r>
      <t>Art. 14</t>
    </r>
    <r>
      <rPr>
        <sz val="8"/>
        <rFont val="Calibri"/>
        <family val="2"/>
        <scheme val="minor"/>
      </rPr>
      <t> </t>
    </r>
    <r>
      <rPr>
        <sz val="11"/>
        <rFont val="Calibri"/>
        <family val="2"/>
        <scheme val="minor"/>
      </rPr>
      <t>. Para coberturas que prevejam o reembolso de despesas, é vedada a exigência de comunicação à sociedade seguradora previamente à efetivação de despesa relacionada a evento coberto pelo seguro.</t>
    </r>
  </si>
  <si>
    <r>
      <t>Art. 16. Nos</t>
    </r>
    <r>
      <rPr>
        <sz val="8"/>
        <rFont val="Calibri"/>
        <family val="2"/>
        <scheme val="minor"/>
      </rPr>
      <t> </t>
    </r>
    <r>
      <rPr>
        <sz val="11"/>
        <rFont val="Calibri"/>
        <family val="2"/>
        <scheme val="minor"/>
      </rPr>
      <t xml:space="preserve"> seguros de pessoas, a sociedade seguradora não pode sub-rogar-se nos direitos e ações do segurado, ou do beneficiário, contra o causador do sinistro.</t>
    </r>
  </si>
  <si>
    <r>
      <t xml:space="preserve">Art. 19. O plano coletivo é de adesão facultativa </t>
    </r>
    <r>
      <rPr>
        <sz val="8"/>
        <rFont val="Calibri"/>
        <family val="2"/>
        <scheme val="minor"/>
      </rPr>
      <t> </t>
    </r>
    <r>
      <rPr>
        <sz val="11"/>
        <rFont val="Calibri"/>
        <family val="2"/>
        <scheme val="minor"/>
      </rPr>
      <t>e deverá estar disponível a todos os componentes do grupo que atendam às condições previstas para o ingresso, conforme estabelecido no contrato coletivo.</t>
    </r>
  </si>
  <si>
    <r>
      <t xml:space="preserve">Art. 21. Nos planos estruturados no regime financeiro de capitalização em que haja pagamento de prêmio total ou parcialmente pelo estipulante, serão aplicáveis, no caso de perda de vínculo do segurado com o estipulante sem o cumprimento integral das cláusulas do contrato coletivo que regem o </t>
    </r>
    <r>
      <rPr>
        <b/>
        <sz val="11"/>
        <rFont val="Calibri"/>
        <family val="2"/>
        <scheme val="minor"/>
      </rPr>
      <t>vesting</t>
    </r>
    <r>
      <rPr>
        <sz val="11"/>
        <rFont val="Calibri"/>
        <family val="2"/>
        <scheme val="minor"/>
      </rPr>
      <t xml:space="preserve"> ou no caso de extinção do contrato coletivo, as normas que regulamentam tais cláusulas em planos de seguro que ofereçam cobertura por sobrevivência.</t>
    </r>
  </si>
  <si>
    <r>
      <t xml:space="preserve">§5º O preenchimento de proposta de adesão e a emissão do certificado individual não são obrigatórios para os seguros de que trata o </t>
    </r>
    <r>
      <rPr>
        <b/>
        <sz val="11"/>
        <rFont val="Calibri"/>
        <family val="2"/>
        <scheme val="minor"/>
      </rPr>
      <t>caput</t>
    </r>
    <r>
      <rPr>
        <sz val="11"/>
        <rFont val="Calibri"/>
        <family val="2"/>
        <scheme val="minor"/>
      </rPr>
      <t>.</t>
    </r>
  </si>
  <si>
    <r>
      <t xml:space="preserve">§1º O seguro de que trata o </t>
    </r>
    <r>
      <rPr>
        <b/>
        <sz val="11"/>
        <rFont val="Calibri"/>
        <family val="2"/>
        <scheme val="minor"/>
      </rPr>
      <t>caput</t>
    </r>
    <r>
      <rPr>
        <sz val="11"/>
        <rFont val="Calibri"/>
        <family val="2"/>
        <scheme val="minor"/>
      </rPr>
      <t xml:space="preserve"> deve ser não contributário, sendo dispensado o preenchimento de proposta de adesão por parte das pessoas de que trata o inciso I e o envio de certificado individual.</t>
    </r>
  </si>
  <si>
    <r>
      <t xml:space="preserve">§2º No caso da cobertura de morte acidental, os beneficiários do seguro de que trata o </t>
    </r>
    <r>
      <rPr>
        <b/>
        <sz val="11"/>
        <rFont val="Calibri"/>
        <family val="2"/>
        <scheme val="minor"/>
      </rPr>
      <t>caput</t>
    </r>
    <r>
      <rPr>
        <sz val="11"/>
        <rFont val="Calibri"/>
        <family val="2"/>
        <scheme val="minor"/>
      </rPr>
      <t xml:space="preserve"> serão aqueles especificados no Código Civil vigente.</t>
    </r>
  </si>
  <si>
    <r>
      <t>§ 4º Na falta de indicação expressa de segundo beneficiário, ou se por qualquer motivo não prevalecer a que for feita, serão beneficiários aqueles indicados por lei</t>
    </r>
    <r>
      <rPr>
        <sz val="8"/>
        <rFont val="Calibri"/>
        <family val="2"/>
        <scheme val="minor"/>
      </rPr>
      <t> </t>
    </r>
    <r>
      <rPr>
        <sz val="10.5"/>
        <rFont val="Segoe UI"/>
        <family val="2"/>
      </rPr>
      <t>.</t>
    </r>
  </si>
  <si>
    <r>
      <t>II - o capital segurado</t>
    </r>
    <r>
      <rPr>
        <sz val="8"/>
        <rFont val="Calibri"/>
        <family val="2"/>
        <scheme val="minor"/>
      </rPr>
      <t> </t>
    </r>
    <r>
      <rPr>
        <sz val="11"/>
        <rFont val="Calibri"/>
        <family val="2"/>
        <scheme val="minor"/>
      </rPr>
      <t xml:space="preserve"> individual seja apurado na data do evento, proporcionalmente à participação do segurado sinistrado na composição societária do estipulante em relação ao capital segurado integral.</t>
    </r>
  </si>
  <si>
    <r>
      <t>§ 1º As condições</t>
    </r>
    <r>
      <rPr>
        <sz val="8"/>
        <rFont val="Calibri"/>
        <family val="2"/>
        <scheme val="minor"/>
      </rPr>
      <t> </t>
    </r>
    <r>
      <rPr>
        <sz val="11"/>
        <rFont val="Calibri"/>
        <family val="2"/>
        <scheme val="minor"/>
      </rPr>
      <t xml:space="preserve"> contratuais deverão prever as consequências da ocorrência de variação significativa na composição societária do estipulante em relação à composição existente no início da vigência do seguro. </t>
    </r>
  </si>
  <si>
    <r>
      <t xml:space="preserve">§ 2º O preenchimento da proposta de adesão e a emissão do certificado individual não são obrigatórios para os seguros de que trata o </t>
    </r>
    <r>
      <rPr>
        <b/>
        <sz val="11"/>
        <rFont val="Calibri"/>
        <family val="2"/>
        <scheme val="minor"/>
      </rPr>
      <t>caput</t>
    </r>
    <r>
      <rPr>
        <sz val="11"/>
        <rFont val="Calibri"/>
        <family val="2"/>
        <scheme val="minor"/>
      </rPr>
      <t>.</t>
    </r>
  </si>
  <si>
    <r>
      <t xml:space="preserve">§1º No seguro de que trata o </t>
    </r>
    <r>
      <rPr>
        <b/>
        <sz val="11"/>
        <rFont val="Calibri"/>
        <family val="2"/>
        <scheme val="minor"/>
      </rPr>
      <t>caput</t>
    </r>
    <r>
      <rPr>
        <sz val="11"/>
        <rFont val="Calibri"/>
        <family val="2"/>
        <scheme val="minor"/>
      </rPr>
      <t xml:space="preserve"> é dispensado o preenchimento de proposta por parte das pessoas de que trata o inciso I deste artigo devendo ser observados os requisitos de formalização da contratação do seguro.</t>
    </r>
  </si>
  <si>
    <r>
      <t xml:space="preserve">VII - </t>
    </r>
    <r>
      <rPr>
        <sz val="7"/>
        <rFont val="Times New Roman"/>
        <family val="1"/>
      </rPr>
      <t xml:space="preserve"> </t>
    </r>
    <r>
      <rPr>
        <sz val="11"/>
        <rFont val="Calibri"/>
        <family val="2"/>
        <scheme val="minor"/>
      </rPr>
      <t>a Resolução CNSP nº 329, de 22 de setembro de 2015;</t>
    </r>
  </si>
  <si>
    <t>RESOLUÇÃO CNSP Nº XXXX DE XX DE XXXXX DE XXXX.</t>
  </si>
  <si>
    <t>RESUMO - CONSULTA PÚBLICA Nº 41/2021</t>
  </si>
  <si>
    <t>PARTICIPANTES - CONSULTA PÚBLICA Nº 41/2021</t>
  </si>
  <si>
    <t>CONSULTA PÚBLICA Nº 41/2021</t>
  </si>
  <si>
    <r>
      <t>§ 2º No caso de que trata o</t>
    </r>
    <r>
      <rPr>
        <b/>
        <sz val="11"/>
        <rFont val="Calibri"/>
        <family val="2"/>
        <scheme val="minor"/>
      </rPr>
      <t xml:space="preserve"> caput</t>
    </r>
    <r>
      <rPr>
        <sz val="11"/>
        <rFont val="Calibri"/>
        <family val="2"/>
        <scheme val="minor"/>
      </rPr>
      <t>, deverá haver emissão e envio dos certificados individuais aos segurados e não será reiniciada a contagem de prazo de carência para segurados já incluídos no seguro pela apólice anterior, em relação às coberturas e respectivos valores já contratados.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</si>
</sst>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7"/>
      <name val="Times New Roman"/>
      <family val="1"/>
    </font>
    <font>
      <sz val="8"/>
      <name val="Calibri"/>
      <family val="2"/>
      <scheme val="minor"/>
    </font>
    <font>
      <sz val="10.5"/>
      <name val="Segoe UI"/>
      <family val="2"/>
    </font>
    <font>
      <b/>
      <sz val="12"/>
      <name val="Calibri"/>
      <family val="2"/>
      <scheme val="minor"/>
    </font>
  </fonts>
  <fills count="9">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9" fontId="5" fillId="0" borderId="0" applyFont="0" applyFill="0" applyBorder="0" applyAlignment="0" applyProtection="0"/>
  </cellStyleXfs>
  <cellXfs count="60">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0" fillId="0" borderId="0" xfId="0" applyAlignment="1">
      <alignment horizontal="center"/>
    </xf>
    <xf numFmtId="0" fontId="0" fillId="0" borderId="7"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vertical="top"/>
    </xf>
    <xf numFmtId="0" fontId="0" fillId="0" borderId="7" xfId="0" applyFont="1" applyBorder="1" applyAlignment="1">
      <alignment horizontal="left" vertical="top" wrapText="1"/>
    </xf>
    <xf numFmtId="14" fontId="0" fillId="0" borderId="7" xfId="0" applyNumberFormat="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vertical="top" wrapText="1"/>
    </xf>
    <xf numFmtId="0" fontId="0" fillId="0" borderId="7" xfId="0" quotePrefix="1" applyFont="1" applyBorder="1" applyAlignment="1">
      <alignment horizontal="left" vertical="top" wrapText="1"/>
    </xf>
    <xf numFmtId="0" fontId="6" fillId="0" borderId="7" xfId="0" applyFont="1" applyBorder="1" applyAlignment="1">
      <alignment vertical="top" wrapText="1"/>
    </xf>
    <xf numFmtId="0" fontId="1" fillId="0" borderId="8" xfId="0" applyFont="1" applyBorder="1" applyAlignment="1"/>
    <xf numFmtId="0" fontId="1" fillId="0" borderId="0" xfId="0" applyFont="1" applyBorder="1" applyAlignment="1"/>
    <xf numFmtId="0" fontId="1" fillId="7" borderId="0" xfId="0" applyFont="1" applyFill="1" applyAlignment="1">
      <alignment horizontal="center"/>
    </xf>
    <xf numFmtId="0" fontId="1" fillId="7" borderId="0" xfId="0" applyFont="1" applyFill="1"/>
    <xf numFmtId="0" fontId="0" fillId="0" borderId="4" xfId="0" applyBorder="1"/>
    <xf numFmtId="0" fontId="8" fillId="0" borderId="0" xfId="0" applyFont="1"/>
    <xf numFmtId="0" fontId="0" fillId="0" borderId="0" xfId="0" quotePrefix="1"/>
    <xf numFmtId="9" fontId="7" fillId="0" borderId="4" xfId="1" applyNumberFormat="1" applyFont="1" applyBorder="1"/>
    <xf numFmtId="0" fontId="8" fillId="0" borderId="4" xfId="0" applyFont="1" applyFill="1" applyBorder="1"/>
    <xf numFmtId="0" fontId="8" fillId="0" borderId="4" xfId="0" applyFont="1" applyBorder="1"/>
    <xf numFmtId="9" fontId="7" fillId="0" borderId="4" xfId="0" applyNumberFormat="1" applyFont="1" applyBorder="1"/>
    <xf numFmtId="0" fontId="4" fillId="0" borderId="4" xfId="0" applyFont="1" applyBorder="1" applyAlignment="1">
      <alignment vertical="top" wrapText="1"/>
    </xf>
    <xf numFmtId="0" fontId="3" fillId="0" borderId="4" xfId="0" applyFont="1" applyFill="1" applyBorder="1" applyAlignment="1">
      <alignment horizontal="justify" vertical="top" wrapText="1"/>
    </xf>
    <xf numFmtId="0" fontId="3" fillId="0" borderId="4" xfId="0" applyFont="1" applyBorder="1" applyAlignment="1">
      <alignment horizontal="justify" vertical="top" wrapText="1"/>
    </xf>
    <xf numFmtId="0" fontId="4" fillId="8" borderId="4" xfId="0" applyFont="1" applyFill="1" applyBorder="1" applyAlignment="1">
      <alignment horizontal="center" vertical="top" wrapText="1"/>
    </xf>
    <xf numFmtId="0" fontId="3" fillId="8"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4" fillId="8" borderId="4" xfId="0" applyFont="1" applyFill="1" applyBorder="1" applyAlignment="1">
      <alignment horizontal="left" vertical="top" wrapText="1"/>
    </xf>
    <xf numFmtId="0" fontId="3" fillId="8" borderId="4" xfId="0" applyFont="1" applyFill="1" applyBorder="1" applyAlignment="1">
      <alignment horizontal="justify" vertical="top" wrapText="1"/>
    </xf>
    <xf numFmtId="0" fontId="4" fillId="0" borderId="4" xfId="0" applyFont="1" applyBorder="1" applyAlignment="1">
      <alignment horizontal="justify" vertical="top" wrapText="1"/>
    </xf>
    <xf numFmtId="0" fontId="3" fillId="0" borderId="4" xfId="0" applyFont="1" applyFill="1" applyBorder="1" applyAlignment="1">
      <alignment horizontal="justify" vertical="center" wrapText="1"/>
    </xf>
    <xf numFmtId="0" fontId="4" fillId="8" borderId="4" xfId="0" applyFont="1" applyFill="1" applyBorder="1" applyAlignment="1">
      <alignment horizontal="center" vertical="center" wrapText="1"/>
    </xf>
    <xf numFmtId="0" fontId="3" fillId="0" borderId="4" xfId="0" applyFont="1" applyBorder="1" applyAlignment="1">
      <alignment horizontal="center" vertical="top" wrapText="1"/>
    </xf>
    <xf numFmtId="0" fontId="4" fillId="0" borderId="8" xfId="0" applyFont="1" applyBorder="1" applyAlignment="1"/>
    <xf numFmtId="0" fontId="4" fillId="0" borderId="5"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2" fillId="0" borderId="7" xfId="0" applyFont="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showGridLines="0" tabSelected="1" topLeftCell="B1" workbookViewId="0">
      <pane ySplit="6" topLeftCell="A7" activePane="bottomLeft" state="frozen"/>
      <selection pane="bottomLeft" activeCell="D2" sqref="D2"/>
    </sheetView>
  </sheetViews>
  <sheetFormatPr defaultColWidth="9.1796875" defaultRowHeight="14.5"/>
  <cols>
    <col min="1" max="1" width="6.54296875" style="1" hidden="1" customWidth="1"/>
    <col min="2" max="2" width="54.453125" style="1" customWidth="1"/>
    <col min="3" max="3" width="32.81640625" style="1" hidden="1" customWidth="1"/>
    <col min="4" max="4" width="45.81640625" style="1" customWidth="1"/>
    <col min="5" max="5" width="46.453125" style="1" customWidth="1"/>
    <col min="6" max="6" width="14.1796875" style="12" hidden="1" customWidth="1"/>
    <col min="7" max="7" width="34.54296875" style="1" hidden="1" customWidth="1"/>
    <col min="8" max="16384" width="9.1796875" style="1"/>
  </cols>
  <sheetData>
    <row r="1" spans="1:9">
      <c r="F1" s="1"/>
    </row>
    <row r="2" spans="1:9">
      <c r="B2" s="2" t="s">
        <v>5</v>
      </c>
      <c r="D2" s="18" t="s">
        <v>8</v>
      </c>
      <c r="F2" s="1"/>
    </row>
    <row r="3" spans="1:9">
      <c r="F3" s="1"/>
    </row>
    <row r="4" spans="1:9" ht="27" customHeight="1">
      <c r="B4" s="56" t="s">
        <v>150</v>
      </c>
      <c r="C4" s="57"/>
      <c r="D4" s="57"/>
      <c r="E4" s="58"/>
      <c r="F4" s="8"/>
      <c r="I4"/>
    </row>
    <row r="5" spans="1:9" ht="42.75" customHeight="1">
      <c r="B5" s="55" t="s">
        <v>0</v>
      </c>
      <c r="C5" s="55"/>
      <c r="D5" s="55"/>
      <c r="E5" s="55"/>
      <c r="F5" s="9"/>
    </row>
    <row r="6" spans="1:9">
      <c r="A6" s="7" t="s">
        <v>4</v>
      </c>
      <c r="B6" s="4" t="s">
        <v>1</v>
      </c>
      <c r="C6" s="4" t="s">
        <v>6</v>
      </c>
      <c r="D6" s="4" t="s">
        <v>2</v>
      </c>
      <c r="E6" s="4" t="s">
        <v>3</v>
      </c>
      <c r="F6" s="10" t="s">
        <v>9</v>
      </c>
      <c r="G6" s="10" t="s">
        <v>7</v>
      </c>
    </row>
    <row r="7" spans="1:9" ht="29">
      <c r="A7" s="6">
        <v>1</v>
      </c>
      <c r="B7" s="13" t="s">
        <v>147</v>
      </c>
      <c r="C7" s="5" t="str">
        <f>$D$2</f>
        <v>[NOME DA EMPRESA / ÓRGÃO / FEDERAÇÃO / PESSOA FÍSICA]</v>
      </c>
      <c r="D7" s="17"/>
      <c r="E7" s="17"/>
      <c r="F7" s="11"/>
      <c r="G7" s="3"/>
    </row>
    <row r="8" spans="1:9" ht="29">
      <c r="A8" s="6">
        <v>2</v>
      </c>
      <c r="B8" s="45" t="s">
        <v>31</v>
      </c>
      <c r="C8" s="5" t="str">
        <f t="shared" ref="C8:C37" si="0">$D$2</f>
        <v>[NOME DA EMPRESA / ÓRGÃO / FEDERAÇÃO / PESSOA FÍSICA]</v>
      </c>
      <c r="D8" s="17"/>
      <c r="E8" s="17"/>
      <c r="F8" s="11"/>
      <c r="G8" s="3"/>
    </row>
    <row r="9" spans="1:9" ht="130.5">
      <c r="A9" s="6">
        <v>3</v>
      </c>
      <c r="B9" s="40" t="s">
        <v>130</v>
      </c>
      <c r="C9" s="5" t="str">
        <f t="shared" si="0"/>
        <v>[NOME DA EMPRESA / ÓRGÃO / FEDERAÇÃO / PESSOA FÍSICA]</v>
      </c>
      <c r="D9" s="17"/>
      <c r="E9" s="17"/>
      <c r="F9" s="11"/>
      <c r="G9" s="3"/>
    </row>
    <row r="10" spans="1:9" ht="36.75" customHeight="1">
      <c r="A10" s="6">
        <v>4</v>
      </c>
      <c r="B10" s="40" t="s">
        <v>32</v>
      </c>
      <c r="C10" s="5" t="str">
        <f t="shared" si="0"/>
        <v>[NOME DA EMPRESA / ÓRGÃO / FEDERAÇÃO / PESSOA FÍSICA]</v>
      </c>
      <c r="D10" s="17"/>
      <c r="E10" s="17"/>
      <c r="F10" s="11"/>
      <c r="G10" s="3"/>
    </row>
    <row r="11" spans="1:9" ht="29">
      <c r="A11" s="6">
        <v>5</v>
      </c>
      <c r="B11" s="41" t="s">
        <v>33</v>
      </c>
      <c r="C11" s="5" t="str">
        <f t="shared" si="0"/>
        <v>[NOME DA EMPRESA / ÓRGÃO / FEDERAÇÃO / PESSOA FÍSICA]</v>
      </c>
      <c r="D11" s="17"/>
      <c r="E11" s="17"/>
      <c r="F11" s="11"/>
      <c r="G11" s="3"/>
    </row>
    <row r="12" spans="1:9" ht="29">
      <c r="A12" s="6">
        <v>6</v>
      </c>
      <c r="B12" s="42" t="s">
        <v>34</v>
      </c>
      <c r="C12" s="5" t="str">
        <f t="shared" si="0"/>
        <v>[NOME DA EMPRESA / ÓRGÃO / FEDERAÇÃO / PESSOA FÍSICA]</v>
      </c>
      <c r="D12" s="17"/>
      <c r="E12" s="17"/>
      <c r="F12" s="11"/>
      <c r="G12" s="3"/>
    </row>
    <row r="13" spans="1:9" ht="29">
      <c r="A13" s="6">
        <v>7</v>
      </c>
      <c r="B13" s="43" t="s">
        <v>35</v>
      </c>
      <c r="C13" s="5" t="str">
        <f t="shared" si="0"/>
        <v>[NOME DA EMPRESA / ÓRGÃO / FEDERAÇÃO / PESSOA FÍSICA]</v>
      </c>
      <c r="D13" s="17"/>
      <c r="E13" s="17"/>
      <c r="F13" s="11"/>
      <c r="G13" s="3"/>
    </row>
    <row r="14" spans="1:9" ht="29">
      <c r="A14" s="6">
        <v>8</v>
      </c>
      <c r="B14" s="44" t="s">
        <v>36</v>
      </c>
      <c r="C14" s="5" t="str">
        <f t="shared" si="0"/>
        <v>[NOME DA EMPRESA / ÓRGÃO / FEDERAÇÃO / PESSOA FÍSICA]</v>
      </c>
      <c r="D14" s="17"/>
      <c r="E14" s="17"/>
      <c r="F14" s="11"/>
      <c r="G14" s="3"/>
    </row>
    <row r="15" spans="1:9" ht="130.5">
      <c r="A15" s="6">
        <v>9</v>
      </c>
      <c r="B15" s="45" t="s">
        <v>37</v>
      </c>
      <c r="C15" s="5" t="str">
        <f t="shared" si="0"/>
        <v>[NOME DA EMPRESA / ÓRGÃO / FEDERAÇÃO / PESSOA FÍSICA]</v>
      </c>
      <c r="D15" s="17"/>
      <c r="E15" s="17"/>
      <c r="F15" s="11"/>
      <c r="G15" s="3"/>
    </row>
    <row r="16" spans="1:9" ht="29">
      <c r="A16" s="6">
        <v>10</v>
      </c>
      <c r="B16" s="46" t="s">
        <v>131</v>
      </c>
      <c r="C16" s="5" t="str">
        <f t="shared" si="0"/>
        <v>[NOME DA EMPRESA / ÓRGÃO / FEDERAÇÃO / PESSOA FÍSICA]</v>
      </c>
      <c r="D16" s="17"/>
      <c r="E16" s="17"/>
      <c r="F16" s="11"/>
      <c r="G16" s="3"/>
    </row>
    <row r="17" spans="1:7" ht="58">
      <c r="A17" s="6">
        <v>11</v>
      </c>
      <c r="B17" s="47" t="s">
        <v>38</v>
      </c>
      <c r="C17" s="5" t="str">
        <f t="shared" si="0"/>
        <v>[NOME DA EMPRESA / ÓRGÃO / FEDERAÇÃO / PESSOA FÍSICA]</v>
      </c>
      <c r="D17" s="17"/>
      <c r="E17" s="17"/>
      <c r="F17" s="11"/>
      <c r="G17" s="3"/>
    </row>
    <row r="18" spans="1:7" ht="58">
      <c r="A18" s="6">
        <v>12</v>
      </c>
      <c r="B18" s="45" t="s">
        <v>39</v>
      </c>
      <c r="C18" s="5" t="str">
        <f t="shared" si="0"/>
        <v>[NOME DA EMPRESA / ÓRGÃO / FEDERAÇÃO / PESSOA FÍSICA]</v>
      </c>
      <c r="D18" s="17"/>
      <c r="E18" s="17"/>
      <c r="F18" s="11"/>
      <c r="G18" s="3"/>
    </row>
    <row r="19" spans="1:7" ht="72.5">
      <c r="A19" s="6">
        <v>13</v>
      </c>
      <c r="B19" s="45" t="s">
        <v>132</v>
      </c>
      <c r="C19" s="5" t="str">
        <f t="shared" si="0"/>
        <v>[NOME DA EMPRESA / ÓRGÃO / FEDERAÇÃO / PESSOA FÍSICA]</v>
      </c>
      <c r="D19" s="17"/>
      <c r="E19" s="17"/>
      <c r="F19" s="11"/>
      <c r="G19" s="3"/>
    </row>
    <row r="20" spans="1:7" ht="29">
      <c r="A20" s="6">
        <v>14</v>
      </c>
      <c r="B20" s="43" t="s">
        <v>40</v>
      </c>
      <c r="C20" s="5" t="str">
        <f t="shared" si="0"/>
        <v>[NOME DA EMPRESA / ÓRGÃO / FEDERAÇÃO / PESSOA FÍSICA]</v>
      </c>
      <c r="D20" s="17"/>
      <c r="E20" s="17"/>
      <c r="F20" s="11"/>
      <c r="G20" s="3"/>
    </row>
    <row r="21" spans="1:7" ht="29">
      <c r="A21" s="6">
        <v>15</v>
      </c>
      <c r="B21" s="48" t="s">
        <v>41</v>
      </c>
      <c r="C21" s="5" t="str">
        <f t="shared" si="0"/>
        <v>[NOME DA EMPRESA / ÓRGÃO / FEDERAÇÃO / PESSOA FÍSICA]</v>
      </c>
      <c r="D21" s="17"/>
      <c r="E21" s="17"/>
      <c r="F21" s="11"/>
      <c r="G21" s="3"/>
    </row>
    <row r="22" spans="1:7" ht="116">
      <c r="A22" s="6">
        <v>16</v>
      </c>
      <c r="B22" s="41" t="s">
        <v>42</v>
      </c>
      <c r="C22" s="5" t="str">
        <f t="shared" si="0"/>
        <v>[NOME DA EMPRESA / ÓRGÃO / FEDERAÇÃO / PESSOA FÍSICA]</v>
      </c>
      <c r="D22" s="17"/>
      <c r="E22" s="17"/>
      <c r="F22" s="11"/>
      <c r="G22" s="3"/>
    </row>
    <row r="23" spans="1:7" ht="72.5">
      <c r="A23" s="6">
        <v>17</v>
      </c>
      <c r="B23" s="47" t="s">
        <v>43</v>
      </c>
      <c r="C23" s="5" t="str">
        <f t="shared" si="0"/>
        <v>[NOME DA EMPRESA / ÓRGÃO / FEDERAÇÃO / PESSOA FÍSICA]</v>
      </c>
      <c r="D23" s="17"/>
      <c r="E23" s="17"/>
      <c r="F23" s="11"/>
      <c r="G23" s="3"/>
    </row>
    <row r="24" spans="1:7" ht="29">
      <c r="A24" s="6">
        <v>18</v>
      </c>
      <c r="B24" s="42" t="s">
        <v>44</v>
      </c>
      <c r="C24" s="5" t="str">
        <f t="shared" si="0"/>
        <v>[NOME DA EMPRESA / ÓRGÃO / FEDERAÇÃO / PESSOA FÍSICA]</v>
      </c>
      <c r="D24" s="17"/>
      <c r="E24" s="17"/>
      <c r="F24" s="11"/>
      <c r="G24" s="3"/>
    </row>
    <row r="25" spans="1:7" ht="29">
      <c r="A25" s="6">
        <v>19</v>
      </c>
      <c r="B25" s="44" t="s">
        <v>45</v>
      </c>
      <c r="C25" s="5" t="str">
        <f t="shared" si="0"/>
        <v>[NOME DA EMPRESA / ÓRGÃO / FEDERAÇÃO / PESSOA FÍSICA]</v>
      </c>
      <c r="D25" s="17"/>
      <c r="E25" s="17"/>
      <c r="F25" s="11"/>
      <c r="G25" s="3"/>
    </row>
    <row r="26" spans="1:7" ht="29">
      <c r="A26" s="6">
        <v>20</v>
      </c>
      <c r="B26" s="49" t="s">
        <v>46</v>
      </c>
      <c r="C26" s="5" t="str">
        <f t="shared" si="0"/>
        <v>[NOME DA EMPRESA / ÓRGÃO / FEDERAÇÃO / PESSOA FÍSICA]</v>
      </c>
      <c r="D26" s="17"/>
      <c r="E26" s="17"/>
      <c r="F26" s="11"/>
      <c r="G26" s="3"/>
    </row>
    <row r="27" spans="1:7" ht="29">
      <c r="A27" s="6">
        <v>21</v>
      </c>
      <c r="B27" s="49" t="s">
        <v>47</v>
      </c>
      <c r="C27" s="5" t="str">
        <f t="shared" si="0"/>
        <v>[NOME DA EMPRESA / ÓRGÃO / FEDERAÇÃO / PESSOA FÍSICA]</v>
      </c>
      <c r="D27" s="17"/>
      <c r="E27" s="17"/>
      <c r="F27" s="11"/>
      <c r="G27" s="3"/>
    </row>
    <row r="28" spans="1:7" ht="43.5">
      <c r="A28" s="6">
        <v>22</v>
      </c>
      <c r="B28" s="41" t="s">
        <v>48</v>
      </c>
      <c r="C28" s="5" t="str">
        <f t="shared" si="0"/>
        <v>[NOME DA EMPRESA / ÓRGÃO / FEDERAÇÃO / PESSOA FÍSICA]</v>
      </c>
      <c r="D28" s="17"/>
      <c r="E28" s="17"/>
      <c r="F28" s="11"/>
      <c r="G28" s="3"/>
    </row>
    <row r="29" spans="1:7" ht="72.5">
      <c r="A29" s="6">
        <v>23</v>
      </c>
      <c r="B29" s="42" t="s">
        <v>49</v>
      </c>
      <c r="C29" s="5" t="str">
        <f t="shared" si="0"/>
        <v>[NOME DA EMPRESA / ÓRGÃO / FEDERAÇÃO / PESSOA FÍSICA]</v>
      </c>
      <c r="D29" s="17"/>
      <c r="E29" s="17"/>
      <c r="F29" s="11"/>
      <c r="G29" s="3"/>
    </row>
    <row r="30" spans="1:7" ht="29">
      <c r="A30" s="6">
        <v>24</v>
      </c>
      <c r="B30" s="44" t="s">
        <v>50</v>
      </c>
      <c r="C30" s="5" t="str">
        <f t="shared" si="0"/>
        <v>[NOME DA EMPRESA / ÓRGÃO / FEDERAÇÃO / PESSOA FÍSICA]</v>
      </c>
      <c r="D30" s="17"/>
      <c r="E30" s="17"/>
      <c r="F30" s="11"/>
      <c r="G30" s="3"/>
    </row>
    <row r="31" spans="1:7" ht="29">
      <c r="A31" s="6">
        <v>25</v>
      </c>
      <c r="B31" s="47" t="s">
        <v>51</v>
      </c>
      <c r="C31" s="5" t="str">
        <f t="shared" si="0"/>
        <v>[NOME DA EMPRESA / ÓRGÃO / FEDERAÇÃO / PESSOA FÍSICA]</v>
      </c>
      <c r="D31" s="17"/>
      <c r="E31" s="17"/>
      <c r="F31" s="11"/>
      <c r="G31" s="3"/>
    </row>
    <row r="32" spans="1:7" ht="58">
      <c r="A32" s="6">
        <v>26</v>
      </c>
      <c r="B32" s="47" t="s">
        <v>52</v>
      </c>
      <c r="C32" s="5" t="str">
        <f t="shared" si="0"/>
        <v>[NOME DA EMPRESA / ÓRGÃO / FEDERAÇÃO / PESSOA FÍSICA]</v>
      </c>
      <c r="D32" s="17"/>
      <c r="E32" s="17"/>
      <c r="F32" s="11"/>
      <c r="G32" s="3"/>
    </row>
    <row r="33" spans="1:7" ht="58">
      <c r="A33" s="6">
        <v>27</v>
      </c>
      <c r="B33" s="47" t="s">
        <v>53</v>
      </c>
      <c r="C33" s="5" t="str">
        <f t="shared" si="0"/>
        <v>[NOME DA EMPRESA / ÓRGÃO / FEDERAÇÃO / PESSOA FÍSICA]</v>
      </c>
      <c r="D33" s="17"/>
      <c r="E33" s="17"/>
      <c r="F33" s="11"/>
      <c r="G33" s="3"/>
    </row>
    <row r="34" spans="1:7" ht="43.5">
      <c r="A34" s="6">
        <v>28</v>
      </c>
      <c r="B34" s="45" t="s">
        <v>54</v>
      </c>
      <c r="C34" s="5" t="str">
        <f t="shared" si="0"/>
        <v>[NOME DA EMPRESA / ÓRGÃO / FEDERAÇÃO / PESSOA FÍSICA]</v>
      </c>
      <c r="D34" s="17"/>
      <c r="E34" s="17"/>
      <c r="F34" s="11"/>
      <c r="G34" s="3"/>
    </row>
    <row r="35" spans="1:7" ht="87">
      <c r="A35" s="6">
        <v>29</v>
      </c>
      <c r="B35" s="45" t="s">
        <v>55</v>
      </c>
      <c r="C35" s="5" t="str">
        <f t="shared" si="0"/>
        <v>[NOME DA EMPRESA / ÓRGÃO / FEDERAÇÃO / PESSOA FÍSICA]</v>
      </c>
      <c r="D35" s="17"/>
      <c r="E35" s="17"/>
      <c r="F35" s="11"/>
      <c r="G35" s="3"/>
    </row>
    <row r="36" spans="1:7" ht="29">
      <c r="A36" s="6">
        <v>30</v>
      </c>
      <c r="B36" s="47" t="s">
        <v>56</v>
      </c>
      <c r="C36" s="5" t="str">
        <f t="shared" si="0"/>
        <v>[NOME DA EMPRESA / ÓRGÃO / FEDERAÇÃO / PESSOA FÍSICA]</v>
      </c>
      <c r="D36" s="17"/>
      <c r="E36" s="17"/>
      <c r="F36" s="11"/>
      <c r="G36" s="3"/>
    </row>
    <row r="37" spans="1:7" ht="87">
      <c r="A37" s="6">
        <v>31</v>
      </c>
      <c r="B37" s="45" t="s">
        <v>57</v>
      </c>
      <c r="C37" s="5" t="str">
        <f t="shared" si="0"/>
        <v>[NOME DA EMPRESA / ÓRGÃO / FEDERAÇÃO / PESSOA FÍSICA]</v>
      </c>
      <c r="D37" s="17"/>
      <c r="E37" s="17"/>
      <c r="F37" s="11"/>
      <c r="G37" s="3"/>
    </row>
    <row r="38" spans="1:7" ht="58">
      <c r="A38" s="6">
        <v>32</v>
      </c>
      <c r="B38" s="41" t="s">
        <v>58</v>
      </c>
      <c r="C38" s="5" t="str">
        <f t="shared" ref="C38:C101" si="1">$D$2</f>
        <v>[NOME DA EMPRESA / ÓRGÃO / FEDERAÇÃO / PESSOA FÍSICA]</v>
      </c>
      <c r="D38" s="17"/>
      <c r="E38" s="17"/>
      <c r="F38" s="11"/>
      <c r="G38" s="3"/>
    </row>
    <row r="39" spans="1:7" ht="29">
      <c r="A39" s="6">
        <v>33</v>
      </c>
      <c r="B39" s="50" t="s">
        <v>59</v>
      </c>
      <c r="C39" s="5" t="str">
        <f t="shared" si="1"/>
        <v>[NOME DA EMPRESA / ÓRGÃO / FEDERAÇÃO / PESSOA FÍSICA]</v>
      </c>
      <c r="D39" s="17"/>
      <c r="E39" s="17"/>
      <c r="F39" s="11"/>
      <c r="G39" s="3"/>
    </row>
    <row r="40" spans="1:7" ht="72.5">
      <c r="A40" s="6">
        <v>34</v>
      </c>
      <c r="B40" s="41" t="s">
        <v>60</v>
      </c>
      <c r="C40" s="5" t="str">
        <f t="shared" si="1"/>
        <v>[NOME DA EMPRESA / ÓRGÃO / FEDERAÇÃO / PESSOA FÍSICA]</v>
      </c>
      <c r="D40" s="17"/>
      <c r="E40" s="17"/>
      <c r="F40" s="11"/>
      <c r="G40" s="3"/>
    </row>
    <row r="41" spans="1:7" ht="58">
      <c r="A41" s="6">
        <v>35</v>
      </c>
      <c r="B41" s="41" t="s">
        <v>61</v>
      </c>
      <c r="C41" s="5" t="str">
        <f t="shared" si="1"/>
        <v>[NOME DA EMPRESA / ÓRGÃO / FEDERAÇÃO / PESSOA FÍSICA]</v>
      </c>
      <c r="D41" s="17"/>
      <c r="E41" s="17"/>
      <c r="F41" s="11"/>
      <c r="G41" s="3"/>
    </row>
    <row r="42" spans="1:7" ht="29">
      <c r="A42" s="6">
        <v>36</v>
      </c>
      <c r="B42" s="42" t="s">
        <v>62</v>
      </c>
      <c r="C42" s="5" t="str">
        <f t="shared" si="1"/>
        <v>[NOME DA EMPRESA / ÓRGÃO / FEDERAÇÃO / PESSOA FÍSICA]</v>
      </c>
      <c r="D42" s="17"/>
      <c r="E42" s="17"/>
      <c r="F42" s="11"/>
      <c r="G42" s="3"/>
    </row>
    <row r="43" spans="1:7" ht="43.5">
      <c r="A43" s="6">
        <v>37</v>
      </c>
      <c r="B43" s="41" t="s">
        <v>63</v>
      </c>
      <c r="C43" s="5" t="str">
        <f t="shared" si="1"/>
        <v>[NOME DA EMPRESA / ÓRGÃO / FEDERAÇÃO / PESSOA FÍSICA]</v>
      </c>
      <c r="D43" s="17"/>
      <c r="E43" s="17"/>
      <c r="F43" s="11"/>
      <c r="G43" s="3"/>
    </row>
    <row r="44" spans="1:7" ht="58">
      <c r="A44" s="6">
        <v>38</v>
      </c>
      <c r="B44" s="41" t="s">
        <v>64</v>
      </c>
      <c r="C44" s="5" t="str">
        <f t="shared" si="1"/>
        <v>[NOME DA EMPRESA / ÓRGÃO / FEDERAÇÃO / PESSOA FÍSICA]</v>
      </c>
      <c r="D44" s="17"/>
      <c r="E44" s="17"/>
      <c r="F44" s="11"/>
      <c r="G44" s="3"/>
    </row>
    <row r="45" spans="1:7" ht="43.5">
      <c r="A45" s="6">
        <v>39</v>
      </c>
      <c r="B45" s="42" t="s">
        <v>133</v>
      </c>
      <c r="C45" s="5" t="str">
        <f t="shared" si="1"/>
        <v>[NOME DA EMPRESA / ÓRGÃO / FEDERAÇÃO / PESSOA FÍSICA]</v>
      </c>
      <c r="D45" s="17"/>
      <c r="E45" s="17"/>
      <c r="F45" s="11"/>
      <c r="G45" s="3"/>
    </row>
    <row r="46" spans="1:7" ht="29">
      <c r="A46" s="6">
        <v>40</v>
      </c>
      <c r="B46" s="50" t="s">
        <v>65</v>
      </c>
      <c r="C46" s="5" t="str">
        <f t="shared" si="1"/>
        <v>[NOME DA EMPRESA / ÓRGÃO / FEDERAÇÃO / PESSOA FÍSICA]</v>
      </c>
      <c r="D46" s="17"/>
      <c r="E46" s="17"/>
      <c r="F46" s="11"/>
      <c r="G46" s="3"/>
    </row>
    <row r="47" spans="1:7" ht="72.5">
      <c r="A47" s="6">
        <v>41</v>
      </c>
      <c r="B47" s="42" t="s">
        <v>66</v>
      </c>
      <c r="C47" s="5" t="str">
        <f t="shared" si="1"/>
        <v>[NOME DA EMPRESA / ÓRGÃO / FEDERAÇÃO / PESSOA FÍSICA]</v>
      </c>
      <c r="D47" s="17"/>
      <c r="E47" s="17"/>
      <c r="F47" s="11"/>
      <c r="G47" s="3"/>
    </row>
    <row r="48" spans="1:7" ht="58">
      <c r="A48" s="6">
        <v>42</v>
      </c>
      <c r="B48" s="42" t="s">
        <v>134</v>
      </c>
      <c r="C48" s="5" t="str">
        <f t="shared" si="1"/>
        <v>[NOME DA EMPRESA / ÓRGÃO / FEDERAÇÃO / PESSOA FÍSICA]</v>
      </c>
      <c r="D48" s="17"/>
      <c r="E48" s="17"/>
      <c r="F48" s="11"/>
      <c r="G48" s="3"/>
    </row>
    <row r="49" spans="1:7" ht="43.5">
      <c r="A49" s="6">
        <v>43</v>
      </c>
      <c r="B49" s="42" t="s">
        <v>67</v>
      </c>
      <c r="C49" s="5" t="str">
        <f t="shared" si="1"/>
        <v>[NOME DA EMPRESA / ÓRGÃO / FEDERAÇÃO / PESSOA FÍSICA]</v>
      </c>
      <c r="D49" s="17"/>
      <c r="E49" s="17"/>
      <c r="F49" s="11"/>
      <c r="G49" s="3"/>
    </row>
    <row r="50" spans="1:7" ht="43.5">
      <c r="A50" s="6">
        <v>44</v>
      </c>
      <c r="B50" s="42" t="s">
        <v>135</v>
      </c>
      <c r="C50" s="5" t="str">
        <f t="shared" si="1"/>
        <v>[NOME DA EMPRESA / ÓRGÃO / FEDERAÇÃO / PESSOA FÍSICA]</v>
      </c>
      <c r="D50" s="17"/>
      <c r="E50" s="17"/>
      <c r="F50" s="11"/>
      <c r="G50" s="3"/>
    </row>
    <row r="51" spans="1:7" ht="29">
      <c r="A51" s="6">
        <v>45</v>
      </c>
      <c r="B51" s="50" t="s">
        <v>68</v>
      </c>
      <c r="C51" s="5" t="str">
        <f t="shared" si="1"/>
        <v>[NOME DA EMPRESA / ÓRGÃO / FEDERAÇÃO / PESSOA FÍSICA]</v>
      </c>
      <c r="D51" s="17"/>
      <c r="E51" s="17"/>
      <c r="F51" s="11"/>
      <c r="G51" s="3"/>
    </row>
    <row r="52" spans="1:7" ht="43.5">
      <c r="A52" s="6">
        <v>46</v>
      </c>
      <c r="B52" s="42" t="s">
        <v>69</v>
      </c>
      <c r="C52" s="5" t="str">
        <f t="shared" si="1"/>
        <v>[NOME DA EMPRESA / ÓRGÃO / FEDERAÇÃO / PESSOA FÍSICA]</v>
      </c>
      <c r="D52" s="17"/>
      <c r="E52" s="17"/>
      <c r="F52" s="11"/>
      <c r="G52" s="3"/>
    </row>
    <row r="53" spans="1:7" ht="72.5">
      <c r="A53" s="6">
        <v>47</v>
      </c>
      <c r="B53" s="46" t="s">
        <v>70</v>
      </c>
      <c r="C53" s="5" t="str">
        <f t="shared" si="1"/>
        <v>[NOME DA EMPRESA / ÓRGÃO / FEDERAÇÃO / PESSOA FÍSICA]</v>
      </c>
      <c r="D53" s="17"/>
      <c r="E53" s="17"/>
      <c r="F53" s="11"/>
      <c r="G53" s="3"/>
    </row>
    <row r="54" spans="1:7" ht="29">
      <c r="A54" s="6">
        <v>48</v>
      </c>
      <c r="B54" s="41" t="s">
        <v>71</v>
      </c>
      <c r="C54" s="5" t="str">
        <f t="shared" si="1"/>
        <v>[NOME DA EMPRESA / ÓRGÃO / FEDERAÇÃO / PESSOA FÍSICA]</v>
      </c>
      <c r="D54" s="17"/>
      <c r="E54" s="17"/>
      <c r="F54" s="11"/>
      <c r="G54" s="3"/>
    </row>
    <row r="55" spans="1:7" ht="29">
      <c r="A55" s="6">
        <v>49</v>
      </c>
      <c r="B55" s="50" t="s">
        <v>72</v>
      </c>
      <c r="C55" s="5" t="str">
        <f t="shared" si="1"/>
        <v>[NOME DA EMPRESA / ÓRGÃO / FEDERAÇÃO / PESSOA FÍSICA]</v>
      </c>
      <c r="D55" s="17"/>
      <c r="E55" s="17"/>
      <c r="F55" s="11"/>
      <c r="G55" s="3"/>
    </row>
    <row r="56" spans="1:7" ht="72.5">
      <c r="A56" s="6">
        <v>50</v>
      </c>
      <c r="B56" s="42" t="s">
        <v>73</v>
      </c>
      <c r="C56" s="5" t="str">
        <f t="shared" si="1"/>
        <v>[NOME DA EMPRESA / ÓRGÃO / FEDERAÇÃO / PESSOA FÍSICA]</v>
      </c>
      <c r="D56" s="17"/>
      <c r="E56" s="17"/>
      <c r="F56" s="11"/>
      <c r="G56" s="3"/>
    </row>
    <row r="57" spans="1:7" ht="29">
      <c r="A57" s="6">
        <v>51</v>
      </c>
      <c r="B57" s="50" t="s">
        <v>74</v>
      </c>
      <c r="C57" s="5" t="str">
        <f t="shared" si="1"/>
        <v>[NOME DA EMPRESA / ÓRGÃO / FEDERAÇÃO / PESSOA FÍSICA]</v>
      </c>
      <c r="D57" s="17"/>
      <c r="E57" s="17"/>
      <c r="F57" s="11"/>
      <c r="G57" s="3"/>
    </row>
    <row r="58" spans="1:7" ht="58">
      <c r="A58" s="6">
        <v>52</v>
      </c>
      <c r="B58" s="49" t="s">
        <v>136</v>
      </c>
      <c r="C58" s="5" t="str">
        <f t="shared" si="1"/>
        <v>[NOME DA EMPRESA / ÓRGÃO / FEDERAÇÃO / PESSOA FÍSICA]</v>
      </c>
      <c r="D58" s="17"/>
      <c r="E58" s="17"/>
      <c r="F58" s="11"/>
      <c r="G58" s="3"/>
    </row>
    <row r="59" spans="1:7" ht="101.5">
      <c r="A59" s="6">
        <v>53</v>
      </c>
      <c r="B59" s="42" t="s">
        <v>75</v>
      </c>
      <c r="C59" s="5" t="str">
        <f t="shared" si="1"/>
        <v>[NOME DA EMPRESA / ÓRGÃO / FEDERAÇÃO / PESSOA FÍSICA]</v>
      </c>
      <c r="D59" s="17"/>
      <c r="E59" s="17"/>
      <c r="F59" s="11"/>
      <c r="G59" s="3"/>
    </row>
    <row r="60" spans="1:7" ht="116">
      <c r="A60" s="6">
        <v>54</v>
      </c>
      <c r="B60" s="41" t="s">
        <v>137</v>
      </c>
      <c r="C60" s="5" t="str">
        <f t="shared" si="1"/>
        <v>[NOME DA EMPRESA / ÓRGÃO / FEDERAÇÃO / PESSOA FÍSICA]</v>
      </c>
      <c r="D60" s="17"/>
      <c r="E60" s="17"/>
      <c r="F60" s="11"/>
      <c r="G60" s="3"/>
    </row>
    <row r="61" spans="1:7" ht="58">
      <c r="A61" s="6">
        <v>55</v>
      </c>
      <c r="B61" s="42" t="s">
        <v>76</v>
      </c>
      <c r="C61" s="5" t="str">
        <f t="shared" si="1"/>
        <v>[NOME DA EMPRESA / ÓRGÃO / FEDERAÇÃO / PESSOA FÍSICA]</v>
      </c>
      <c r="D61" s="17"/>
      <c r="E61" s="17"/>
      <c r="F61" s="11"/>
      <c r="G61" s="3"/>
    </row>
    <row r="62" spans="1:7" ht="58">
      <c r="A62" s="6">
        <v>56</v>
      </c>
      <c r="B62" s="42" t="s">
        <v>77</v>
      </c>
      <c r="C62" s="5" t="str">
        <f t="shared" si="1"/>
        <v>[NOME DA EMPRESA / ÓRGÃO / FEDERAÇÃO / PESSOA FÍSICA]</v>
      </c>
      <c r="D62" s="17"/>
      <c r="E62" s="17"/>
      <c r="F62" s="11"/>
      <c r="G62" s="3"/>
    </row>
    <row r="63" spans="1:7" ht="29">
      <c r="A63" s="6">
        <v>57</v>
      </c>
      <c r="B63" s="42" t="s">
        <v>78</v>
      </c>
      <c r="C63" s="5" t="str">
        <f t="shared" si="1"/>
        <v>[NOME DA EMPRESA / ÓRGÃO / FEDERAÇÃO / PESSOA FÍSICA]</v>
      </c>
      <c r="D63" s="17"/>
      <c r="E63" s="17"/>
      <c r="F63" s="11"/>
      <c r="G63" s="3"/>
    </row>
    <row r="64" spans="1:7" ht="29">
      <c r="A64" s="6">
        <v>58</v>
      </c>
      <c r="B64" s="42" t="s">
        <v>79</v>
      </c>
      <c r="C64" s="5" t="str">
        <f t="shared" si="1"/>
        <v>[NOME DA EMPRESA / ÓRGÃO / FEDERAÇÃO / PESSOA FÍSICA]</v>
      </c>
      <c r="D64" s="17"/>
      <c r="E64" s="17"/>
      <c r="F64" s="11"/>
      <c r="G64" s="3"/>
    </row>
    <row r="65" spans="1:7" ht="87">
      <c r="A65" s="6">
        <v>59</v>
      </c>
      <c r="B65" s="42" t="s">
        <v>80</v>
      </c>
      <c r="C65" s="5" t="str">
        <f t="shared" si="1"/>
        <v>[NOME DA EMPRESA / ÓRGÃO / FEDERAÇÃO / PESSOA FÍSICA]</v>
      </c>
      <c r="D65" s="17"/>
      <c r="E65" s="17"/>
      <c r="F65" s="11"/>
      <c r="G65" s="3"/>
    </row>
    <row r="66" spans="1:7" ht="43.5">
      <c r="A66" s="6">
        <v>60</v>
      </c>
      <c r="B66" s="42" t="s">
        <v>138</v>
      </c>
      <c r="C66" s="5" t="str">
        <f t="shared" si="1"/>
        <v>[NOME DA EMPRESA / ÓRGÃO / FEDERAÇÃO / PESSOA FÍSICA]</v>
      </c>
      <c r="D66" s="17"/>
      <c r="E66" s="17"/>
      <c r="F66" s="11"/>
      <c r="G66" s="3"/>
    </row>
    <row r="67" spans="1:7" ht="29">
      <c r="A67" s="6">
        <v>61</v>
      </c>
      <c r="B67" s="49" t="s">
        <v>81</v>
      </c>
      <c r="C67" s="5" t="str">
        <f t="shared" si="1"/>
        <v>[NOME DA EMPRESA / ÓRGÃO / FEDERAÇÃO / PESSOA FÍSICA]</v>
      </c>
      <c r="D67" s="17"/>
      <c r="E67" s="17"/>
      <c r="F67" s="11"/>
      <c r="G67" s="3"/>
    </row>
    <row r="68" spans="1:7" ht="29">
      <c r="A68" s="6">
        <v>62</v>
      </c>
      <c r="B68" s="49" t="s">
        <v>82</v>
      </c>
      <c r="C68" s="5" t="str">
        <f t="shared" si="1"/>
        <v>[NOME DA EMPRESA / ÓRGÃO / FEDERAÇÃO / PESSOA FÍSICA]</v>
      </c>
      <c r="D68" s="17"/>
      <c r="E68" s="17"/>
      <c r="F68" s="11"/>
      <c r="G68" s="3"/>
    </row>
    <row r="69" spans="1:7" ht="58">
      <c r="A69" s="6">
        <v>63</v>
      </c>
      <c r="B69" s="41" t="s">
        <v>83</v>
      </c>
      <c r="C69" s="5" t="str">
        <f t="shared" si="1"/>
        <v>[NOME DA EMPRESA / ÓRGÃO / FEDERAÇÃO / PESSOA FÍSICA]</v>
      </c>
      <c r="D69" s="17"/>
      <c r="E69" s="17"/>
      <c r="F69" s="11"/>
      <c r="G69" s="3"/>
    </row>
    <row r="70" spans="1:7" ht="58">
      <c r="A70" s="6">
        <v>64</v>
      </c>
      <c r="B70" s="49" t="s">
        <v>139</v>
      </c>
      <c r="C70" s="5" t="str">
        <f t="shared" si="1"/>
        <v>[NOME DA EMPRESA / ÓRGÃO / FEDERAÇÃO / PESSOA FÍSICA]</v>
      </c>
      <c r="D70" s="17"/>
      <c r="E70" s="17"/>
      <c r="F70" s="11"/>
      <c r="G70" s="3"/>
    </row>
    <row r="71" spans="1:7" ht="43.5">
      <c r="A71" s="6">
        <v>65</v>
      </c>
      <c r="B71" s="49" t="s">
        <v>140</v>
      </c>
      <c r="C71" s="5" t="str">
        <f t="shared" si="1"/>
        <v>[NOME DA EMPRESA / ÓRGÃO / FEDERAÇÃO / PESSOA FÍSICA]</v>
      </c>
      <c r="D71" s="17"/>
      <c r="E71" s="17"/>
      <c r="F71" s="11"/>
      <c r="G71" s="3"/>
    </row>
    <row r="72" spans="1:7" ht="43.5">
      <c r="A72" s="6">
        <v>66</v>
      </c>
      <c r="B72" s="41" t="s">
        <v>84</v>
      </c>
      <c r="C72" s="5" t="str">
        <f t="shared" si="1"/>
        <v>[NOME DA EMPRESA / ÓRGÃO / FEDERAÇÃO / PESSOA FÍSICA]</v>
      </c>
      <c r="D72" s="17"/>
      <c r="E72" s="17"/>
      <c r="F72" s="11"/>
      <c r="G72" s="3"/>
    </row>
    <row r="73" spans="1:7" ht="72.5">
      <c r="A73" s="6">
        <v>67</v>
      </c>
      <c r="B73" s="51" t="s">
        <v>85</v>
      </c>
      <c r="C73" s="5" t="str">
        <f t="shared" si="1"/>
        <v>[NOME DA EMPRESA / ÓRGÃO / FEDERAÇÃO / PESSOA FÍSICA]</v>
      </c>
      <c r="D73" s="17"/>
      <c r="E73" s="17"/>
      <c r="F73" s="11"/>
      <c r="G73" s="3"/>
    </row>
    <row r="74" spans="1:7" ht="43.5">
      <c r="A74" s="6">
        <v>68</v>
      </c>
      <c r="B74" s="51" t="s">
        <v>86</v>
      </c>
      <c r="C74" s="5" t="str">
        <f t="shared" si="1"/>
        <v>[NOME DA EMPRESA / ÓRGÃO / FEDERAÇÃO / PESSOA FÍSICA]</v>
      </c>
      <c r="D74" s="17"/>
      <c r="E74" s="17"/>
      <c r="F74" s="11"/>
      <c r="G74" s="3"/>
    </row>
    <row r="75" spans="1:7" ht="58">
      <c r="A75" s="6">
        <v>69</v>
      </c>
      <c r="B75" s="41" t="s">
        <v>87</v>
      </c>
      <c r="C75" s="5" t="str">
        <f t="shared" si="1"/>
        <v>[NOME DA EMPRESA / ÓRGÃO / FEDERAÇÃO / PESSOA FÍSICA]</v>
      </c>
      <c r="D75" s="17"/>
      <c r="E75" s="17"/>
      <c r="F75" s="11"/>
      <c r="G75" s="3"/>
    </row>
    <row r="76" spans="1:7" ht="58">
      <c r="A76" s="6">
        <v>70</v>
      </c>
      <c r="B76" s="41" t="s">
        <v>88</v>
      </c>
      <c r="C76" s="5" t="str">
        <f t="shared" si="1"/>
        <v>[NOME DA EMPRESA / ÓRGÃO / FEDERAÇÃO / PESSOA FÍSICA]</v>
      </c>
      <c r="D76" s="17"/>
      <c r="E76" s="17"/>
      <c r="F76" s="11"/>
      <c r="G76" s="3"/>
    </row>
    <row r="77" spans="1:7" ht="72.5">
      <c r="A77" s="6">
        <v>71</v>
      </c>
      <c r="B77" s="41" t="s">
        <v>151</v>
      </c>
      <c r="C77" s="5" t="str">
        <f t="shared" si="1"/>
        <v>[NOME DA EMPRESA / ÓRGÃO / FEDERAÇÃO / PESSOA FÍSICA]</v>
      </c>
      <c r="D77" s="17"/>
      <c r="E77" s="17"/>
      <c r="F77" s="11"/>
      <c r="G77" s="3"/>
    </row>
    <row r="78" spans="1:7" ht="87">
      <c r="A78" s="6">
        <v>72</v>
      </c>
      <c r="B78" s="41" t="s">
        <v>89</v>
      </c>
      <c r="C78" s="5" t="str">
        <f t="shared" si="1"/>
        <v>[NOME DA EMPRESA / ÓRGÃO / FEDERAÇÃO / PESSOA FÍSICA]</v>
      </c>
      <c r="D78" s="17"/>
      <c r="E78" s="17"/>
      <c r="F78" s="11"/>
      <c r="G78" s="3"/>
    </row>
    <row r="79" spans="1:7" ht="29">
      <c r="A79" s="6">
        <v>73</v>
      </c>
      <c r="B79" s="51" t="s">
        <v>90</v>
      </c>
      <c r="C79" s="5" t="str">
        <f t="shared" si="1"/>
        <v>[NOME DA EMPRESA / ÓRGÃO / FEDERAÇÃO / PESSOA FÍSICA]</v>
      </c>
      <c r="D79" s="17"/>
      <c r="E79" s="17"/>
      <c r="F79" s="11"/>
      <c r="G79" s="3"/>
    </row>
    <row r="80" spans="1:7" ht="29">
      <c r="A80" s="6">
        <v>74</v>
      </c>
      <c r="B80" s="52" t="s">
        <v>91</v>
      </c>
      <c r="C80" s="5" t="str">
        <f t="shared" si="1"/>
        <v>[NOME DA EMPRESA / ÓRGÃO / FEDERAÇÃO / PESSOA FÍSICA]</v>
      </c>
      <c r="D80" s="17"/>
      <c r="E80" s="17"/>
      <c r="F80" s="11"/>
      <c r="G80" s="3"/>
    </row>
    <row r="81" spans="1:7" ht="29">
      <c r="A81" s="6">
        <v>75</v>
      </c>
      <c r="B81" s="50" t="s">
        <v>92</v>
      </c>
      <c r="C81" s="5" t="str">
        <f t="shared" si="1"/>
        <v>[NOME DA EMPRESA / ÓRGÃO / FEDERAÇÃO / PESSOA FÍSICA]</v>
      </c>
      <c r="D81" s="17"/>
      <c r="E81" s="17"/>
      <c r="F81" s="11"/>
      <c r="G81" s="3"/>
    </row>
    <row r="82" spans="1:7" ht="87">
      <c r="A82" s="6">
        <v>76</v>
      </c>
      <c r="B82" s="42" t="s">
        <v>93</v>
      </c>
      <c r="C82" s="5" t="str">
        <f t="shared" si="1"/>
        <v>[NOME DA EMPRESA / ÓRGÃO / FEDERAÇÃO / PESSOA FÍSICA]</v>
      </c>
      <c r="D82" s="17"/>
      <c r="E82" s="17"/>
      <c r="F82" s="11"/>
      <c r="G82" s="3"/>
    </row>
    <row r="83" spans="1:7" ht="58">
      <c r="A83" s="6">
        <v>77</v>
      </c>
      <c r="B83" s="42" t="s">
        <v>94</v>
      </c>
      <c r="C83" s="5" t="str">
        <f t="shared" si="1"/>
        <v>[NOME DA EMPRESA / ÓRGÃO / FEDERAÇÃO / PESSOA FÍSICA]</v>
      </c>
      <c r="D83" s="17"/>
      <c r="E83" s="17"/>
      <c r="F83" s="11"/>
      <c r="G83" s="3"/>
    </row>
    <row r="84" spans="1:7" ht="43.5">
      <c r="A84" s="6">
        <v>78</v>
      </c>
      <c r="B84" s="41" t="s">
        <v>95</v>
      </c>
      <c r="C84" s="5" t="str">
        <f t="shared" si="1"/>
        <v>[NOME DA EMPRESA / ÓRGÃO / FEDERAÇÃO / PESSOA FÍSICA]</v>
      </c>
      <c r="D84" s="17"/>
      <c r="E84" s="17"/>
      <c r="F84" s="11"/>
      <c r="G84" s="3"/>
    </row>
    <row r="85" spans="1:7" ht="29">
      <c r="A85" s="6">
        <v>79</v>
      </c>
      <c r="B85" s="50" t="s">
        <v>96</v>
      </c>
      <c r="C85" s="5" t="str">
        <f t="shared" si="1"/>
        <v>[NOME DA EMPRESA / ÓRGÃO / FEDERAÇÃO / PESSOA FÍSICA]</v>
      </c>
      <c r="D85" s="17"/>
      <c r="E85" s="17"/>
      <c r="F85" s="11"/>
      <c r="G85" s="3"/>
    </row>
    <row r="86" spans="1:7" ht="72.5">
      <c r="A86" s="6">
        <v>80</v>
      </c>
      <c r="B86" s="42" t="s">
        <v>97</v>
      </c>
      <c r="C86" s="5" t="str">
        <f t="shared" si="1"/>
        <v>[NOME DA EMPRESA / ÓRGÃO / FEDERAÇÃO / PESSOA FÍSICA]</v>
      </c>
      <c r="D86" s="17"/>
      <c r="E86" s="17"/>
      <c r="F86" s="11"/>
      <c r="G86" s="3"/>
    </row>
    <row r="87" spans="1:7" ht="29">
      <c r="A87" s="6">
        <v>81</v>
      </c>
      <c r="B87" s="42" t="s">
        <v>98</v>
      </c>
      <c r="C87" s="5" t="str">
        <f t="shared" si="1"/>
        <v>[NOME DA EMPRESA / ÓRGÃO / FEDERAÇÃO / PESSOA FÍSICA]</v>
      </c>
      <c r="D87" s="17"/>
      <c r="E87" s="17"/>
      <c r="F87" s="11"/>
      <c r="G87" s="3"/>
    </row>
    <row r="88" spans="1:7" ht="72.5">
      <c r="A88" s="6">
        <v>82</v>
      </c>
      <c r="B88" s="42" t="s">
        <v>99</v>
      </c>
      <c r="C88" s="5" t="str">
        <f t="shared" si="1"/>
        <v>[NOME DA EMPRESA / ÓRGÃO / FEDERAÇÃO / PESSOA FÍSICA]</v>
      </c>
      <c r="D88" s="17"/>
      <c r="E88" s="17"/>
      <c r="F88" s="11"/>
      <c r="G88" s="3"/>
    </row>
    <row r="89" spans="1:7" ht="72.5">
      <c r="A89" s="6">
        <v>83</v>
      </c>
      <c r="B89" s="49" t="s">
        <v>100</v>
      </c>
      <c r="C89" s="5" t="str">
        <f t="shared" si="1"/>
        <v>[NOME DA EMPRESA / ÓRGÃO / FEDERAÇÃO / PESSOA FÍSICA]</v>
      </c>
      <c r="D89" s="17"/>
      <c r="E89" s="17"/>
      <c r="F89" s="11"/>
      <c r="G89" s="3"/>
    </row>
    <row r="90" spans="1:7" ht="46">
      <c r="A90" s="6">
        <v>84</v>
      </c>
      <c r="B90" s="49" t="s">
        <v>141</v>
      </c>
      <c r="C90" s="5" t="str">
        <f t="shared" si="1"/>
        <v>[NOME DA EMPRESA / ÓRGÃO / FEDERAÇÃO / PESSOA FÍSICA]</v>
      </c>
      <c r="D90" s="17"/>
      <c r="E90" s="17"/>
      <c r="F90" s="11"/>
      <c r="G90" s="3"/>
    </row>
    <row r="91" spans="1:7" ht="43.5">
      <c r="A91" s="6">
        <v>85</v>
      </c>
      <c r="B91" s="45" t="s">
        <v>101</v>
      </c>
      <c r="C91" s="5" t="str">
        <f t="shared" si="1"/>
        <v>[NOME DA EMPRESA / ÓRGÃO / FEDERAÇÃO / PESSOA FÍSICA]</v>
      </c>
      <c r="D91" s="17"/>
      <c r="E91" s="17"/>
      <c r="F91" s="11"/>
      <c r="G91" s="3"/>
    </row>
    <row r="92" spans="1:7" ht="29">
      <c r="A92" s="6">
        <v>86</v>
      </c>
      <c r="B92" s="42" t="s">
        <v>102</v>
      </c>
      <c r="C92" s="5" t="str">
        <f t="shared" si="1"/>
        <v>[NOME DA EMPRESA / ÓRGÃO / FEDERAÇÃO / PESSOA FÍSICA]</v>
      </c>
      <c r="D92" s="17"/>
      <c r="E92" s="17"/>
      <c r="F92" s="11"/>
      <c r="G92" s="3"/>
    </row>
    <row r="93" spans="1:7" ht="58">
      <c r="A93" s="6">
        <v>87</v>
      </c>
      <c r="B93" s="41" t="s">
        <v>103</v>
      </c>
      <c r="C93" s="5" t="str">
        <f t="shared" si="1"/>
        <v>[NOME DA EMPRESA / ÓRGÃO / FEDERAÇÃO / PESSOA FÍSICA]</v>
      </c>
      <c r="D93" s="17"/>
      <c r="E93" s="17"/>
      <c r="F93" s="11"/>
      <c r="G93" s="3"/>
    </row>
    <row r="94" spans="1:7" ht="43.5">
      <c r="A94" s="6">
        <v>88</v>
      </c>
      <c r="B94" s="41" t="s">
        <v>104</v>
      </c>
      <c r="C94" s="5" t="str">
        <f t="shared" si="1"/>
        <v>[NOME DA EMPRESA / ÓRGÃO / FEDERAÇÃO / PESSOA FÍSICA]</v>
      </c>
      <c r="D94" s="17"/>
      <c r="E94" s="17"/>
      <c r="F94" s="11"/>
      <c r="G94" s="3"/>
    </row>
    <row r="95" spans="1:7" ht="72.5">
      <c r="A95" s="6">
        <v>89</v>
      </c>
      <c r="B95" s="42" t="s">
        <v>105</v>
      </c>
      <c r="C95" s="5" t="str">
        <f t="shared" si="1"/>
        <v>[NOME DA EMPRESA / ÓRGÃO / FEDERAÇÃO / PESSOA FÍSICA]</v>
      </c>
      <c r="D95" s="17"/>
      <c r="E95" s="17"/>
      <c r="F95" s="11"/>
      <c r="G95" s="3"/>
    </row>
    <row r="96" spans="1:7" ht="29">
      <c r="A96" s="6">
        <v>90</v>
      </c>
      <c r="B96" s="42" t="s">
        <v>106</v>
      </c>
      <c r="C96" s="5" t="str">
        <f t="shared" si="1"/>
        <v>[NOME DA EMPRESA / ÓRGÃO / FEDERAÇÃO / PESSOA FÍSICA]</v>
      </c>
      <c r="D96" s="17"/>
      <c r="E96" s="17"/>
      <c r="F96" s="11"/>
      <c r="G96" s="3"/>
    </row>
    <row r="97" spans="1:7" ht="43.5">
      <c r="A97" s="6">
        <v>91</v>
      </c>
      <c r="B97" s="42" t="s">
        <v>107</v>
      </c>
      <c r="C97" s="5" t="str">
        <f t="shared" si="1"/>
        <v>[NOME DA EMPRESA / ÓRGÃO / FEDERAÇÃO / PESSOA FÍSICA]</v>
      </c>
      <c r="D97" s="17"/>
      <c r="E97" s="17"/>
      <c r="F97" s="11"/>
      <c r="G97" s="3"/>
    </row>
    <row r="98" spans="1:7" ht="72.5">
      <c r="A98" s="6">
        <v>92</v>
      </c>
      <c r="B98" s="42" t="s">
        <v>108</v>
      </c>
      <c r="C98" s="5" t="str">
        <f t="shared" si="1"/>
        <v>[NOME DA EMPRESA / ÓRGÃO / FEDERAÇÃO / PESSOA FÍSICA]</v>
      </c>
      <c r="D98" s="17"/>
      <c r="E98" s="17"/>
      <c r="F98" s="11"/>
      <c r="G98" s="3"/>
    </row>
    <row r="99" spans="1:7" ht="58">
      <c r="A99" s="6">
        <v>93</v>
      </c>
      <c r="B99" s="42" t="s">
        <v>109</v>
      </c>
      <c r="C99" s="5" t="str">
        <f t="shared" si="1"/>
        <v>[NOME DA EMPRESA / ÓRGÃO / FEDERAÇÃO / PESSOA FÍSICA]</v>
      </c>
      <c r="D99" s="17"/>
      <c r="E99" s="17"/>
      <c r="F99" s="11"/>
      <c r="G99" s="3"/>
    </row>
    <row r="100" spans="1:7" ht="58">
      <c r="A100" s="6">
        <v>94</v>
      </c>
      <c r="B100" s="42" t="s">
        <v>142</v>
      </c>
      <c r="C100" s="5" t="str">
        <f t="shared" si="1"/>
        <v>[NOME DA EMPRESA / ÓRGÃO / FEDERAÇÃO / PESSOA FÍSICA]</v>
      </c>
      <c r="D100" s="17"/>
      <c r="E100" s="17"/>
      <c r="F100" s="11"/>
      <c r="G100" s="3"/>
    </row>
    <row r="101" spans="1:7" ht="58">
      <c r="A101" s="6">
        <v>95</v>
      </c>
      <c r="B101" s="42" t="s">
        <v>143</v>
      </c>
      <c r="C101" s="5" t="str">
        <f t="shared" si="1"/>
        <v>[NOME DA EMPRESA / ÓRGÃO / FEDERAÇÃO / PESSOA FÍSICA]</v>
      </c>
      <c r="D101" s="17"/>
      <c r="E101" s="17"/>
      <c r="F101" s="11"/>
      <c r="G101" s="3"/>
    </row>
    <row r="102" spans="1:7" ht="43.5">
      <c r="A102" s="6">
        <v>96</v>
      </c>
      <c r="B102" s="42" t="s">
        <v>144</v>
      </c>
      <c r="C102" s="5" t="str">
        <f t="shared" ref="C102:C125" si="2">$D$2</f>
        <v>[NOME DA EMPRESA / ÓRGÃO / FEDERAÇÃO / PESSOA FÍSICA]</v>
      </c>
      <c r="D102" s="17"/>
      <c r="E102" s="17"/>
      <c r="F102" s="11"/>
      <c r="G102" s="3"/>
    </row>
    <row r="103" spans="1:7" ht="29">
      <c r="A103" s="6">
        <v>97</v>
      </c>
      <c r="B103" s="42" t="s">
        <v>110</v>
      </c>
      <c r="C103" s="5" t="str">
        <f t="shared" si="2"/>
        <v>[NOME DA EMPRESA / ÓRGÃO / FEDERAÇÃO / PESSOA FÍSICA]</v>
      </c>
      <c r="D103" s="17"/>
      <c r="E103" s="17"/>
      <c r="F103" s="11"/>
      <c r="G103" s="3"/>
    </row>
    <row r="104" spans="1:7" ht="29">
      <c r="A104" s="6">
        <v>98</v>
      </c>
      <c r="B104" s="40" t="s">
        <v>111</v>
      </c>
      <c r="C104" s="5" t="str">
        <f t="shared" si="2"/>
        <v>[NOME DA EMPRESA / ÓRGÃO / FEDERAÇÃO / PESSOA FÍSICA]</v>
      </c>
      <c r="D104" s="17"/>
      <c r="E104" s="17"/>
      <c r="F104" s="11"/>
      <c r="G104" s="3"/>
    </row>
    <row r="105" spans="1:7" ht="43.5">
      <c r="A105" s="6">
        <v>99</v>
      </c>
      <c r="B105" s="42" t="s">
        <v>112</v>
      </c>
      <c r="C105" s="5" t="str">
        <f t="shared" si="2"/>
        <v>[NOME DA EMPRESA / ÓRGÃO / FEDERAÇÃO / PESSOA FÍSICA]</v>
      </c>
      <c r="D105" s="17"/>
      <c r="E105" s="17"/>
      <c r="F105" s="11"/>
      <c r="G105" s="3"/>
    </row>
    <row r="106" spans="1:7" ht="29">
      <c r="A106" s="6">
        <v>100</v>
      </c>
      <c r="B106" s="41" t="s">
        <v>113</v>
      </c>
      <c r="C106" s="5" t="str">
        <f t="shared" si="2"/>
        <v>[NOME DA EMPRESA / ÓRGÃO / FEDERAÇÃO / PESSOA FÍSICA]</v>
      </c>
      <c r="D106" s="17"/>
      <c r="E106" s="17"/>
      <c r="F106" s="11"/>
      <c r="G106" s="3"/>
    </row>
    <row r="107" spans="1:7" ht="43.5">
      <c r="A107" s="6">
        <v>101</v>
      </c>
      <c r="B107" s="41" t="s">
        <v>114</v>
      </c>
      <c r="C107" s="5" t="str">
        <f t="shared" si="2"/>
        <v>[NOME DA EMPRESA / ÓRGÃO / FEDERAÇÃO / PESSOA FÍSICA]</v>
      </c>
      <c r="D107" s="17"/>
      <c r="E107" s="17"/>
      <c r="F107" s="11"/>
      <c r="G107" s="3"/>
    </row>
    <row r="108" spans="1:7" ht="58">
      <c r="A108" s="6">
        <v>102</v>
      </c>
      <c r="B108" s="41" t="s">
        <v>145</v>
      </c>
      <c r="C108" s="5" t="str">
        <f t="shared" si="2"/>
        <v>[NOME DA EMPRESA / ÓRGÃO / FEDERAÇÃO / PESSOA FÍSICA]</v>
      </c>
      <c r="D108" s="17"/>
      <c r="E108" s="17"/>
      <c r="F108" s="11"/>
      <c r="G108" s="3"/>
    </row>
    <row r="109" spans="1:7" ht="43.5">
      <c r="A109" s="6">
        <v>103</v>
      </c>
      <c r="B109" s="42" t="s">
        <v>140</v>
      </c>
      <c r="C109" s="5" t="str">
        <f t="shared" si="2"/>
        <v>[NOME DA EMPRESA / ÓRGÃO / FEDERAÇÃO / PESSOA FÍSICA]</v>
      </c>
      <c r="D109" s="17"/>
      <c r="E109" s="17"/>
      <c r="F109" s="11"/>
      <c r="G109" s="3"/>
    </row>
    <row r="110" spans="1:7" ht="29">
      <c r="A110" s="6">
        <v>104</v>
      </c>
      <c r="B110" s="53" t="s">
        <v>115</v>
      </c>
      <c r="C110" s="5" t="str">
        <f t="shared" si="2"/>
        <v>[NOME DA EMPRESA / ÓRGÃO / FEDERAÇÃO / PESSOA FÍSICA]</v>
      </c>
      <c r="D110" s="17"/>
      <c r="E110" s="17"/>
      <c r="F110" s="11"/>
      <c r="G110" s="3"/>
    </row>
    <row r="111" spans="1:7" ht="58">
      <c r="A111" s="6">
        <v>105</v>
      </c>
      <c r="B111" s="41" t="s">
        <v>116</v>
      </c>
      <c r="C111" s="5" t="str">
        <f t="shared" si="2"/>
        <v>[NOME DA EMPRESA / ÓRGÃO / FEDERAÇÃO / PESSOA FÍSICA]</v>
      </c>
      <c r="D111" s="17"/>
      <c r="E111" s="17"/>
      <c r="F111" s="11"/>
      <c r="G111" s="3"/>
    </row>
    <row r="112" spans="1:7" ht="87">
      <c r="A112" s="6">
        <v>106</v>
      </c>
      <c r="B112" s="42" t="s">
        <v>117</v>
      </c>
      <c r="C112" s="5" t="str">
        <f t="shared" si="2"/>
        <v>[NOME DA EMPRESA / ÓRGÃO / FEDERAÇÃO / PESSOA FÍSICA]</v>
      </c>
      <c r="D112" s="17"/>
      <c r="E112" s="17"/>
      <c r="F112" s="11"/>
      <c r="G112" s="3"/>
    </row>
    <row r="113" spans="1:7" ht="43.5">
      <c r="A113" s="6">
        <v>107</v>
      </c>
      <c r="B113" s="42" t="s">
        <v>118</v>
      </c>
      <c r="C113" s="5" t="str">
        <f t="shared" si="2"/>
        <v>[NOME DA EMPRESA / ÓRGÃO / FEDERAÇÃO / PESSOA FÍSICA]</v>
      </c>
      <c r="D113" s="17"/>
      <c r="E113" s="17"/>
      <c r="F113" s="11"/>
      <c r="G113" s="3"/>
    </row>
    <row r="114" spans="1:7" ht="43.5">
      <c r="A114" s="6">
        <v>108</v>
      </c>
      <c r="B114" s="42" t="s">
        <v>119</v>
      </c>
      <c r="C114" s="5" t="str">
        <f t="shared" si="2"/>
        <v>[NOME DA EMPRESA / ÓRGÃO / FEDERAÇÃO / PESSOA FÍSICA]</v>
      </c>
      <c r="D114" s="17"/>
      <c r="E114" s="17"/>
      <c r="F114" s="11"/>
      <c r="G114" s="3"/>
    </row>
    <row r="115" spans="1:7" ht="29">
      <c r="A115" s="6">
        <v>109</v>
      </c>
      <c r="B115" s="42" t="s">
        <v>120</v>
      </c>
      <c r="C115" s="5" t="str">
        <f t="shared" si="2"/>
        <v>[NOME DA EMPRESA / ÓRGÃO / FEDERAÇÃO / PESSOA FÍSICA]</v>
      </c>
      <c r="D115" s="17"/>
      <c r="E115" s="17"/>
      <c r="F115" s="11"/>
      <c r="G115" s="3"/>
    </row>
    <row r="116" spans="1:7" ht="29">
      <c r="A116" s="6">
        <v>110</v>
      </c>
      <c r="B116" s="42" t="s">
        <v>121</v>
      </c>
      <c r="C116" s="5" t="str">
        <f t="shared" si="2"/>
        <v>[NOME DA EMPRESA / ÓRGÃO / FEDERAÇÃO / PESSOA FÍSICA]</v>
      </c>
      <c r="D116" s="17"/>
      <c r="E116" s="17"/>
      <c r="F116" s="11"/>
      <c r="G116" s="3"/>
    </row>
    <row r="117" spans="1:7" ht="29">
      <c r="A117" s="6">
        <v>111</v>
      </c>
      <c r="B117" s="42" t="s">
        <v>122</v>
      </c>
      <c r="C117" s="5" t="str">
        <f t="shared" si="2"/>
        <v>[NOME DA EMPRESA / ÓRGÃO / FEDERAÇÃO / PESSOA FÍSICA]</v>
      </c>
      <c r="D117" s="17"/>
      <c r="E117" s="17"/>
      <c r="F117" s="11"/>
      <c r="G117" s="3"/>
    </row>
    <row r="118" spans="1:7" ht="29">
      <c r="A118" s="6">
        <v>112</v>
      </c>
      <c r="B118" s="42" t="s">
        <v>123</v>
      </c>
      <c r="C118" s="5" t="str">
        <f t="shared" si="2"/>
        <v>[NOME DA EMPRESA / ÓRGÃO / FEDERAÇÃO / PESSOA FÍSICA]</v>
      </c>
      <c r="D118" s="17"/>
      <c r="E118" s="17"/>
      <c r="F118" s="11"/>
      <c r="G118" s="3"/>
    </row>
    <row r="119" spans="1:7" ht="29">
      <c r="A119" s="6">
        <v>113</v>
      </c>
      <c r="B119" s="42" t="s">
        <v>124</v>
      </c>
      <c r="C119" s="5" t="str">
        <f t="shared" si="2"/>
        <v>[NOME DA EMPRESA / ÓRGÃO / FEDERAÇÃO / PESSOA FÍSICA]</v>
      </c>
      <c r="D119" s="17"/>
      <c r="E119" s="17"/>
      <c r="F119" s="11"/>
      <c r="G119" s="3"/>
    </row>
    <row r="120" spans="1:7" ht="29">
      <c r="A120" s="6">
        <v>114</v>
      </c>
      <c r="B120" s="42" t="s">
        <v>125</v>
      </c>
      <c r="C120" s="5" t="str">
        <f t="shared" si="2"/>
        <v>[NOME DA EMPRESA / ÓRGÃO / FEDERAÇÃO / PESSOA FÍSICA]</v>
      </c>
      <c r="D120" s="17"/>
      <c r="E120" s="17"/>
      <c r="F120" s="11"/>
      <c r="G120" s="3"/>
    </row>
    <row r="121" spans="1:7" ht="29">
      <c r="A121" s="6">
        <v>115</v>
      </c>
      <c r="B121" s="42" t="s">
        <v>126</v>
      </c>
      <c r="C121" s="5" t="str">
        <f t="shared" si="2"/>
        <v>[NOME DA EMPRESA / ÓRGÃO / FEDERAÇÃO / PESSOA FÍSICA]</v>
      </c>
      <c r="D121" s="17"/>
      <c r="E121" s="17"/>
      <c r="F121" s="11"/>
      <c r="G121" s="3"/>
    </row>
    <row r="122" spans="1:7" ht="29">
      <c r="A122" s="6">
        <v>116</v>
      </c>
      <c r="B122" s="42" t="s">
        <v>146</v>
      </c>
      <c r="C122" s="5" t="str">
        <f t="shared" si="2"/>
        <v>[NOME DA EMPRESA / ÓRGÃO / FEDERAÇÃO / PESSOA FÍSICA]</v>
      </c>
      <c r="D122" s="17"/>
      <c r="E122" s="17"/>
      <c r="F122" s="11"/>
      <c r="G122" s="3"/>
    </row>
    <row r="123" spans="1:7" ht="29">
      <c r="A123" s="6">
        <v>117</v>
      </c>
      <c r="B123" s="42" t="s">
        <v>127</v>
      </c>
      <c r="C123" s="5" t="str">
        <f t="shared" si="2"/>
        <v>[NOME DA EMPRESA / ÓRGÃO / FEDERAÇÃO / PESSOA FÍSICA]</v>
      </c>
      <c r="D123" s="17"/>
      <c r="E123" s="17"/>
      <c r="F123" s="11"/>
      <c r="G123" s="3"/>
    </row>
    <row r="124" spans="1:7" ht="29">
      <c r="A124" s="6">
        <v>118</v>
      </c>
      <c r="B124" s="42" t="s">
        <v>128</v>
      </c>
      <c r="C124" s="5" t="str">
        <f t="shared" si="2"/>
        <v>[NOME DA EMPRESA / ÓRGÃO / FEDERAÇÃO / PESSOA FÍSICA]</v>
      </c>
      <c r="D124" s="17"/>
      <c r="E124" s="17"/>
      <c r="F124" s="11"/>
      <c r="G124" s="3"/>
    </row>
    <row r="125" spans="1:7" ht="29">
      <c r="A125" s="6">
        <v>119</v>
      </c>
      <c r="B125" s="42" t="s">
        <v>129</v>
      </c>
      <c r="C125" s="5" t="str">
        <f t="shared" si="2"/>
        <v>[NOME DA EMPRESA / ÓRGÃO / FEDERAÇÃO / PESSOA FÍSICA]</v>
      </c>
      <c r="D125" s="17"/>
      <c r="E125" s="17"/>
      <c r="F125" s="11"/>
      <c r="G125" s="3"/>
    </row>
  </sheetData>
  <sheetProtection algorithmName="SHA-512" hashValue="Zjmv+p0frEW6uOZ/hxAPmh5jDTi69b6/lyeEQJS9IVdR9CzZ9sW2vv3mb79fMicFXaMqeF2doRH7E5/R84wn/w==" saltValue="ZPQd9jhVEorls5FjXEvqgg==" spinCount="100000" sheet="1" objects="1" scenarios="1"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F7:F125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2" sqref="B12"/>
    </sheetView>
  </sheetViews>
  <sheetFormatPr defaultRowHeight="14.5"/>
  <cols>
    <col min="1" max="1" width="1.81640625" customWidth="1"/>
    <col min="2" max="2" width="107.81640625" customWidth="1"/>
  </cols>
  <sheetData>
    <row r="2" spans="2:2">
      <c r="B2" s="2" t="s">
        <v>10</v>
      </c>
    </row>
    <row r="4" spans="2:2">
      <c r="B4" t="s">
        <v>19</v>
      </c>
    </row>
    <row r="5" spans="2:2">
      <c r="B5" t="s">
        <v>12</v>
      </c>
    </row>
    <row r="6" spans="2:2">
      <c r="B6" t="s">
        <v>13</v>
      </c>
    </row>
    <row r="7" spans="2:2">
      <c r="B7" t="s">
        <v>11</v>
      </c>
    </row>
    <row r="8" spans="2:2" ht="43.5">
      <c r="B8" s="16" t="s">
        <v>18</v>
      </c>
    </row>
  </sheetData>
  <sheetProtection algorithmName="SHA-512" hashValue="t7cILGALxhRNlgIJfUbzOyIC6TbgxGSV1Y5dc3XJ+YA7ocIDap169llipi4G8EGUFqt7GKbS2bvXtWxdkIirmQ==" saltValue="zZ9Hd8XftRNlj+0m4Re5F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activeCell="B1" sqref="B1"/>
    </sheetView>
  </sheetViews>
  <sheetFormatPr defaultColWidth="8.81640625" defaultRowHeight="14.5"/>
  <cols>
    <col min="1" max="1" width="37.54296875" customWidth="1"/>
    <col min="2" max="2" width="18.453125" bestFit="1" customWidth="1"/>
    <col min="3" max="3" width="18.453125" customWidth="1"/>
    <col min="4" max="4" width="21" customWidth="1"/>
    <col min="5" max="5" width="18.453125" customWidth="1"/>
    <col min="6" max="6" width="20.81640625" bestFit="1" customWidth="1"/>
    <col min="8" max="8" width="20.54296875" bestFit="1" customWidth="1"/>
    <col min="9" max="9" width="18.453125" bestFit="1" customWidth="1"/>
    <col min="10" max="10" width="9.7265625" customWidth="1"/>
  </cols>
  <sheetData>
    <row r="1" spans="1:10">
      <c r="A1" s="54" t="s">
        <v>148</v>
      </c>
      <c r="B1" s="29"/>
      <c r="C1" s="29"/>
      <c r="D1" s="29"/>
      <c r="H1" s="54" t="str">
        <f>A1</f>
        <v>RESUMO - CONSULTA PÚBLICA Nº 41/2021</v>
      </c>
    </row>
    <row r="2" spans="1:10">
      <c r="A2" s="30"/>
      <c r="B2" s="30"/>
      <c r="C2" s="30"/>
      <c r="D2" s="30"/>
    </row>
    <row r="3" spans="1:10">
      <c r="B3" s="31" t="s">
        <v>24</v>
      </c>
      <c r="C3" s="31" t="s">
        <v>25</v>
      </c>
      <c r="D3" s="31" t="s">
        <v>26</v>
      </c>
      <c r="E3" s="31" t="s">
        <v>27</v>
      </c>
      <c r="F3" s="31" t="s">
        <v>28</v>
      </c>
      <c r="I3" s="32" t="s">
        <v>24</v>
      </c>
      <c r="J3" s="32" t="s">
        <v>30</v>
      </c>
    </row>
    <row r="4" spans="1:10">
      <c r="A4" s="3"/>
      <c r="B4" s="33">
        <f>COUNTIF('Quadro-Consulta Pública'!$B$5:$G$1000,A4)</f>
        <v>0</v>
      </c>
      <c r="C4" s="33">
        <f>COUNTIFS('Quadro-Consulta Pública'!$C$5:$C$1000,$A4,'Quadro-Consulta Pública'!$F$5:$F$1000,"Acatada")</f>
        <v>0</v>
      </c>
      <c r="D4" s="33">
        <f>COUNTIFS('Quadro-Consulta Pública'!$C$5:$C$1000,$A4,'Quadro-Consulta Pública'!$F$5:$F$1000,"Parcialmente acatada")</f>
        <v>0</v>
      </c>
      <c r="E4" s="33">
        <f>COUNTIFS('Quadro-Consulta Pública'!$C$5:$C$1000,$A4,'Quadro-Consulta Pública'!$F$5:$F$1000,"Não acatada")</f>
        <v>0</v>
      </c>
      <c r="F4" s="33">
        <f>COUNTIFS('Quadro-Consulta Pública'!$C$5:$C$1000,$A4,'Quadro-Consulta Pública'!$F$5:$F$1000,"-")</f>
        <v>0</v>
      </c>
      <c r="H4" s="33" t="s">
        <v>25</v>
      </c>
      <c r="I4" s="33">
        <f>COUNTIF('Quadro-Consulta Pública'!$F$5:$F$400,"Acatada")</f>
        <v>0</v>
      </c>
      <c r="J4" s="36" t="e">
        <f>I4/$I$8</f>
        <v>#DIV/0!</v>
      </c>
    </row>
    <row r="5" spans="1:10">
      <c r="A5" s="3"/>
      <c r="B5" s="33">
        <f>COUNTIF('Quadro-Consulta Pública'!$B$5:$G$1000,A5)</f>
        <v>0</v>
      </c>
      <c r="C5" s="33">
        <f>COUNTIFS('Quadro-Consulta Pública'!$C$5:$C$1000,$A5,'Quadro-Consulta Pública'!$F$5:$F$1000,"Acatada")</f>
        <v>0</v>
      </c>
      <c r="D5" s="33">
        <f>COUNTIFS('Quadro-Consulta Pública'!$C$5:$C$1000,$A5,'Quadro-Consulta Pública'!$F$5:$F$1000,"Parcialmente acatada")</f>
        <v>0</v>
      </c>
      <c r="E5" s="33">
        <f>COUNTIFS('Quadro-Consulta Pública'!$C$5:$C$1000,$A5,'Quadro-Consulta Pública'!$F$5:$F$1000,"Não acatada")</f>
        <v>0</v>
      </c>
      <c r="F5" s="33">
        <f>COUNTIFS('Quadro-Consulta Pública'!$C$5:$C$1000,$A5,'Quadro-Consulta Pública'!$F$5:$F$1000,"-")</f>
        <v>0</v>
      </c>
      <c r="H5" s="33" t="s">
        <v>26</v>
      </c>
      <c r="I5" s="33">
        <f>COUNTIF('Quadro-Consulta Pública'!$F$5:$F$1000,"Parcialmente acatada")</f>
        <v>0</v>
      </c>
      <c r="J5" s="36" t="e">
        <f t="shared" ref="J5:J7" si="0">I5/$I$8</f>
        <v>#DIV/0!</v>
      </c>
    </row>
    <row r="6" spans="1:10">
      <c r="A6" s="3"/>
      <c r="B6" s="33">
        <f>COUNTIF('Quadro-Consulta Pública'!$B$5:$G$1000,A6)</f>
        <v>0</v>
      </c>
      <c r="C6" s="33">
        <f>COUNTIFS('Quadro-Consulta Pública'!$C$5:$C$1000,$A6,'Quadro-Consulta Pública'!$F$5:$F$1000,"Acatada")</f>
        <v>0</v>
      </c>
      <c r="D6" s="33">
        <f>COUNTIFS('Quadro-Consulta Pública'!$C$5:$C$1000,$A6,'Quadro-Consulta Pública'!$F$5:$F$1000,"Parcialmente acatada")</f>
        <v>0</v>
      </c>
      <c r="E6" s="33">
        <f>COUNTIFS('Quadro-Consulta Pública'!$C$5:$C$1000,$A6,'Quadro-Consulta Pública'!$F$5:$F$1000,"Não acatada")</f>
        <v>0</v>
      </c>
      <c r="F6" s="33">
        <f>COUNTIFS('Quadro-Consulta Pública'!$C$5:$C$1000,$A6,'Quadro-Consulta Pública'!$F$5:$F$1000,"-")</f>
        <v>0</v>
      </c>
      <c r="H6" s="33" t="s">
        <v>27</v>
      </c>
      <c r="I6" s="33">
        <f>COUNTIF('Quadro-Consulta Pública'!$F$5:$F$1000,"Não acatada")</f>
        <v>0</v>
      </c>
      <c r="J6" s="36" t="e">
        <f t="shared" si="0"/>
        <v>#DIV/0!</v>
      </c>
    </row>
    <row r="7" spans="1:10">
      <c r="A7" s="3"/>
      <c r="B7" s="33">
        <f>COUNTIF('Quadro-Consulta Pública'!$B$5:$G$1000,A7)</f>
        <v>0</v>
      </c>
      <c r="C7" s="33">
        <f>COUNTIFS('Quadro-Consulta Pública'!$C$5:$C$1000,$A7,'Quadro-Consulta Pública'!$F$5:$F$1000,"Acatada")</f>
        <v>0</v>
      </c>
      <c r="D7" s="33">
        <f>COUNTIFS('Quadro-Consulta Pública'!$C$5:$C$1000,$A7,'Quadro-Consulta Pública'!$F$5:$F$1000,"Parcialmente acatada")</f>
        <v>0</v>
      </c>
      <c r="E7" s="33">
        <f>COUNTIFS('Quadro-Consulta Pública'!$C$5:$C$1000,$A7,'Quadro-Consulta Pública'!$F$5:$F$1000,"Não acatada")</f>
        <v>0</v>
      </c>
      <c r="F7" s="33">
        <f>COUNTIFS('Quadro-Consulta Pública'!$C$5:$C$1000,$A7,'Quadro-Consulta Pública'!$F$5:$F$1000,"-")</f>
        <v>0</v>
      </c>
      <c r="H7" s="33" t="s">
        <v>28</v>
      </c>
      <c r="I7" s="33">
        <f>COUNTIF('Quadro-Consulta Pública'!$F$5:$F$1000,"-")</f>
        <v>0</v>
      </c>
      <c r="J7" s="36" t="e">
        <f t="shared" si="0"/>
        <v>#DIV/0!</v>
      </c>
    </row>
    <row r="8" spans="1:10">
      <c r="A8" s="3"/>
      <c r="B8" s="33">
        <f>COUNTIF('Quadro-Consulta Pública'!$B$5:$G$1000,A8)</f>
        <v>0</v>
      </c>
      <c r="C8" s="33">
        <f>COUNTIFS('Quadro-Consulta Pública'!$C$5:$C$1000,$A8,'Quadro-Consulta Pública'!$F$5:$F$1000,"Acatada")</f>
        <v>0</v>
      </c>
      <c r="D8" s="33">
        <f>COUNTIFS('Quadro-Consulta Pública'!$C$5:$C$1000,$A8,'Quadro-Consulta Pública'!$F$5:$F$1000,"Parcialmente acatada")</f>
        <v>0</v>
      </c>
      <c r="E8" s="33">
        <f>COUNTIFS('Quadro-Consulta Pública'!$C$5:$C$1000,$A8,'Quadro-Consulta Pública'!$F$5:$F$1000,"Não acatada")</f>
        <v>0</v>
      </c>
      <c r="F8" s="33">
        <f>COUNTIFS('Quadro-Consulta Pública'!$C$5:$C$1000,$A8,'Quadro-Consulta Pública'!$F$5:$F$1000,"-")</f>
        <v>0</v>
      </c>
      <c r="H8" s="37" t="s">
        <v>29</v>
      </c>
      <c r="I8" s="38">
        <f>SUM(I4:I7)</f>
        <v>0</v>
      </c>
      <c r="J8" s="39" t="e">
        <f>SUM(J4:J7)</f>
        <v>#DIV/0!</v>
      </c>
    </row>
    <row r="9" spans="1:10">
      <c r="A9" s="3"/>
      <c r="B9" s="33">
        <f>COUNTIF('Quadro-Consulta Pública'!$B$5:$G$1000,A9)</f>
        <v>0</v>
      </c>
      <c r="C9" s="33">
        <f>COUNTIFS('Quadro-Consulta Pública'!$C$5:$C$1000,$A9,'Quadro-Consulta Pública'!$F$5:$F$1000,"Acatada")</f>
        <v>0</v>
      </c>
      <c r="D9" s="33">
        <f>COUNTIFS('Quadro-Consulta Pública'!$C$5:$C$1000,$A9,'Quadro-Consulta Pública'!$F$5:$F$1000,"Parcialmente acatada")</f>
        <v>0</v>
      </c>
      <c r="E9" s="33">
        <f>COUNTIFS('Quadro-Consulta Pública'!$C$5:$C$1000,$A9,'Quadro-Consulta Pública'!$F$5:$F$1000,"Não acatada")</f>
        <v>0</v>
      </c>
      <c r="F9" s="33">
        <f>COUNTIFS('Quadro-Consulta Pública'!$C$5:$C$1000,$A9,'Quadro-Consulta Pública'!$F$5:$F$1000,"-")</f>
        <v>0</v>
      </c>
    </row>
    <row r="10" spans="1:10">
      <c r="A10" s="3"/>
      <c r="B10" s="33">
        <f>COUNTIF('Quadro-Consulta Pública'!$B$5:$G$1000,A10)</f>
        <v>0</v>
      </c>
      <c r="C10" s="33">
        <f>COUNTIFS('Quadro-Consulta Pública'!$C$5:$C$1000,$A10,'Quadro-Consulta Pública'!$F$5:$F$1000,"Acatada")</f>
        <v>0</v>
      </c>
      <c r="D10" s="33">
        <f>COUNTIFS('Quadro-Consulta Pública'!$C$5:$C$1000,$A10,'Quadro-Consulta Pública'!$F$5:$F$1000,"Parcialmente acatada")</f>
        <v>0</v>
      </c>
      <c r="E10" s="33">
        <f>COUNTIFS('Quadro-Consulta Pública'!$C$5:$C$1000,$A10,'Quadro-Consulta Pública'!$F$5:$F$1000,"Não acatada")</f>
        <v>0</v>
      </c>
      <c r="F10" s="33">
        <f>COUNTIFS('Quadro-Consulta Pública'!$C$5:$C$1000,$A10,'Quadro-Consulta Pública'!$F$5:$F$1000,"-")</f>
        <v>0</v>
      </c>
    </row>
    <row r="11" spans="1:10">
      <c r="A11" s="3"/>
      <c r="B11" s="33">
        <f>COUNTIF('Quadro-Consulta Pública'!$B$5:$G$1000,A11)</f>
        <v>0</v>
      </c>
      <c r="C11" s="33">
        <f>COUNTIFS('Quadro-Consulta Pública'!$C$5:$C$1000,$A11,'Quadro-Consulta Pública'!$F$5:$F$1000,"Acatada")</f>
        <v>0</v>
      </c>
      <c r="D11" s="33">
        <f>COUNTIFS('Quadro-Consulta Pública'!$C$5:$C$1000,$A11,'Quadro-Consulta Pública'!$F$5:$F$1000,"Parcialmente acatada")</f>
        <v>0</v>
      </c>
      <c r="E11" s="33">
        <f>COUNTIFS('Quadro-Consulta Pública'!$C$5:$C$1000,$A11,'Quadro-Consulta Pública'!$F$5:$F$1000,"Não acatada")</f>
        <v>0</v>
      </c>
      <c r="F11" s="33">
        <f>COUNTIFS('Quadro-Consulta Pública'!$C$5:$C$1000,$A11,'Quadro-Consulta Pública'!$F$5:$F$1000,"-")</f>
        <v>0</v>
      </c>
    </row>
    <row r="12" spans="1:10">
      <c r="A12" s="3"/>
      <c r="B12" s="33">
        <f>COUNTIF('Quadro-Consulta Pública'!$B$5:$G$1000,A12)</f>
        <v>0</v>
      </c>
      <c r="C12" s="33">
        <f>COUNTIFS('Quadro-Consulta Pública'!$C$5:$C$1000,$A12,'Quadro-Consulta Pública'!$F$5:$F$1000,"Acatada")</f>
        <v>0</v>
      </c>
      <c r="D12" s="33">
        <f>COUNTIFS('Quadro-Consulta Pública'!$C$5:$C$1000,$A12,'Quadro-Consulta Pública'!$F$5:$F$1000,"Parcialmente acatada")</f>
        <v>0</v>
      </c>
      <c r="E12" s="33">
        <f>COUNTIFS('Quadro-Consulta Pública'!$C$5:$C$1000,$A12,'Quadro-Consulta Pública'!$F$5:$F$1000,"Não acatada")</f>
        <v>0</v>
      </c>
      <c r="F12" s="33">
        <f>COUNTIFS('Quadro-Consulta Pública'!$C$5:$C$1000,$A12,'Quadro-Consulta Pública'!$F$5:$F$1000,"-")</f>
        <v>0</v>
      </c>
    </row>
    <row r="13" spans="1:10">
      <c r="A13" s="3"/>
      <c r="B13" s="33">
        <f>COUNTIF('Quadro-Consulta Pública'!$B$5:$G$1000,A13)</f>
        <v>0</v>
      </c>
      <c r="C13" s="33">
        <f>COUNTIFS('Quadro-Consulta Pública'!$C$5:$C$1000,$A13,'Quadro-Consulta Pública'!$F$5:$F$1000,"Acatada")</f>
        <v>0</v>
      </c>
      <c r="D13" s="33">
        <f>COUNTIFS('Quadro-Consulta Pública'!$C$5:$C$1000,$A13,'Quadro-Consulta Pública'!$F$5:$F$1000,"Parcialmente acatada")</f>
        <v>0</v>
      </c>
      <c r="E13" s="33">
        <f>COUNTIFS('Quadro-Consulta Pública'!$C$5:$C$1000,$A13,'Quadro-Consulta Pública'!$F$5:$F$1000,"Não acatada")</f>
        <v>0</v>
      </c>
      <c r="F13" s="33">
        <f>COUNTIFS('Quadro-Consulta Pública'!$C$5:$C$1000,$A13,'Quadro-Consulta Pública'!$F$5:$F$1000,"-")</f>
        <v>0</v>
      </c>
    </row>
    <row r="14" spans="1:10">
      <c r="A14" s="3"/>
      <c r="B14" s="33">
        <f>COUNTIF('Quadro-Consulta Pública'!$B$5:$G$1000,A14)</f>
        <v>0</v>
      </c>
      <c r="C14" s="33">
        <f>COUNTIFS('Quadro-Consulta Pública'!$C$5:$C$1000,$A14,'Quadro-Consulta Pública'!$F$5:$F$1000,"Acatada")</f>
        <v>0</v>
      </c>
      <c r="D14" s="33">
        <f>COUNTIFS('Quadro-Consulta Pública'!$C$5:$C$1000,$A14,'Quadro-Consulta Pública'!$F$5:$F$1000,"Parcialmente acatada")</f>
        <v>0</v>
      </c>
      <c r="E14" s="33">
        <f>COUNTIFS('Quadro-Consulta Pública'!$C$5:$C$1000,$A14,'Quadro-Consulta Pública'!$F$5:$F$1000,"Não acatada")</f>
        <v>0</v>
      </c>
      <c r="F14" s="33">
        <f>COUNTIFS('Quadro-Consulta Pública'!$C$5:$C$1000,$A14,'Quadro-Consulta Pública'!$F$5:$F$1000,"-")</f>
        <v>0</v>
      </c>
    </row>
    <row r="15" spans="1:10">
      <c r="A15" s="3"/>
      <c r="B15" s="33">
        <f>COUNTIF('Quadro-Consulta Pública'!$B$5:$G$1000,A15)</f>
        <v>0</v>
      </c>
      <c r="C15" s="33">
        <f>COUNTIFS('Quadro-Consulta Pública'!$C$5:$C$1000,$A15,'Quadro-Consulta Pública'!$F$5:$F$1000,"Acatada")</f>
        <v>0</v>
      </c>
      <c r="D15" s="33">
        <f>COUNTIFS('Quadro-Consulta Pública'!$C$5:$C$1000,$A15,'Quadro-Consulta Pública'!$F$5:$F$1000,"Parcialmente acatada")</f>
        <v>0</v>
      </c>
      <c r="E15" s="33">
        <f>COUNTIFS('Quadro-Consulta Pública'!$C$5:$C$1000,$A15,'Quadro-Consulta Pública'!$F$5:$F$1000,"Não acatada")</f>
        <v>0</v>
      </c>
      <c r="F15" s="33">
        <f>COUNTIFS('Quadro-Consulta Pública'!$C$5:$C$1000,$A15,'Quadro-Consulta Pública'!$F$5:$F$1000,"-")</f>
        <v>0</v>
      </c>
    </row>
    <row r="16" spans="1:10">
      <c r="B16" s="2">
        <f>SUM(B4:B13)</f>
        <v>0</v>
      </c>
      <c r="C16" s="2">
        <f>SUM(C4:C13)</f>
        <v>0</v>
      </c>
      <c r="D16" s="2">
        <f>SUM(D4:D13)</f>
        <v>0</v>
      </c>
      <c r="E16" s="2">
        <f>SUM(E4:E13)</f>
        <v>0</v>
      </c>
      <c r="F16" s="2">
        <f>SUM(F4:F13)</f>
        <v>0</v>
      </c>
      <c r="G16" s="34">
        <f>SUM(C16:F16)</f>
        <v>0</v>
      </c>
    </row>
    <row r="23" spans="3:3">
      <c r="C23" s="35"/>
    </row>
  </sheetData>
  <sheetProtection algorithmName="SHA-512" hashValue="00LWptNdavc8xK9zdJ5wC3nWi1s57ZatKTRwgx1JXYEjW5trP/JuD9DWkMUCZWXuAlMQROO/sSFw7YlQrgCqJg==" saltValue="JSmyi6q7siCjT0I+xSVQlg==" spinCount="100000" sheet="1" objects="1" scenarios="1"/>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18"/>
  <sheetViews>
    <sheetView showGridLines="0" workbookViewId="0">
      <selection activeCell="D17" sqref="D17"/>
    </sheetView>
  </sheetViews>
  <sheetFormatPr defaultRowHeight="14.5"/>
  <cols>
    <col min="1" max="1" width="3" customWidth="1"/>
    <col min="2" max="2" width="5" customWidth="1"/>
    <col min="3" max="3" width="33.54296875" customWidth="1"/>
    <col min="4" max="4" width="56.7265625" customWidth="1"/>
    <col min="5" max="5" width="10.453125" bestFit="1" customWidth="1"/>
    <col min="6" max="6" width="27.26953125" bestFit="1" customWidth="1"/>
  </cols>
  <sheetData>
    <row r="3" spans="2:6" ht="4" customHeight="1"/>
    <row r="4" spans="2:6" ht="32.5" customHeight="1">
      <c r="B4" s="59" t="s">
        <v>149</v>
      </c>
      <c r="C4" s="59"/>
      <c r="D4" s="59"/>
      <c r="E4" s="59"/>
      <c r="F4" s="59"/>
    </row>
    <row r="5" spans="2:6" ht="4.5" customHeight="1">
      <c r="E5" s="19"/>
      <c r="F5" s="19"/>
    </row>
    <row r="6" spans="2:6">
      <c r="B6" s="20"/>
      <c r="C6" s="21" t="s">
        <v>20</v>
      </c>
      <c r="D6" s="21" t="s">
        <v>21</v>
      </c>
      <c r="E6" s="21" t="s">
        <v>22</v>
      </c>
      <c r="F6" s="21" t="s">
        <v>23</v>
      </c>
    </row>
    <row r="7" spans="2:6">
      <c r="B7" s="22">
        <v>1</v>
      </c>
      <c r="C7" s="23"/>
      <c r="D7" s="23"/>
      <c r="E7" s="24"/>
      <c r="F7" s="25"/>
    </row>
    <row r="8" spans="2:6">
      <c r="B8" s="22">
        <f>B7+1</f>
        <v>2</v>
      </c>
      <c r="C8" s="23"/>
      <c r="D8" s="26"/>
      <c r="E8" s="24"/>
      <c r="F8" s="25"/>
    </row>
    <row r="9" spans="2:6">
      <c r="B9" s="22">
        <f t="shared" ref="B9:B18" si="0">B8+1</f>
        <v>3</v>
      </c>
      <c r="C9" s="23"/>
      <c r="D9" s="26"/>
      <c r="E9" s="24"/>
      <c r="F9" s="25"/>
    </row>
    <row r="10" spans="2:6">
      <c r="B10" s="22">
        <f t="shared" si="0"/>
        <v>4</v>
      </c>
      <c r="C10" s="23"/>
      <c r="D10" s="26"/>
      <c r="E10" s="24"/>
      <c r="F10" s="25"/>
    </row>
    <row r="11" spans="2:6">
      <c r="B11" s="22">
        <f t="shared" si="0"/>
        <v>5</v>
      </c>
      <c r="C11" s="23"/>
      <c r="D11" s="26"/>
      <c r="E11" s="24"/>
      <c r="F11" s="25"/>
    </row>
    <row r="12" spans="2:6">
      <c r="B12" s="22">
        <f t="shared" si="0"/>
        <v>6</v>
      </c>
      <c r="C12" s="23"/>
      <c r="D12" s="26"/>
      <c r="E12" s="24"/>
      <c r="F12" s="25"/>
    </row>
    <row r="13" spans="2:6">
      <c r="B13" s="22">
        <f t="shared" si="0"/>
        <v>7</v>
      </c>
      <c r="C13" s="23"/>
      <c r="D13" s="26"/>
      <c r="E13" s="24"/>
      <c r="F13" s="25"/>
    </row>
    <row r="14" spans="2:6">
      <c r="B14" s="22">
        <f t="shared" si="0"/>
        <v>8</v>
      </c>
      <c r="C14" s="23"/>
      <c r="D14" s="26"/>
      <c r="E14" s="24"/>
      <c r="F14" s="25"/>
    </row>
    <row r="15" spans="2:6">
      <c r="B15" s="22">
        <f t="shared" si="0"/>
        <v>9</v>
      </c>
      <c r="C15" s="23"/>
      <c r="D15" s="26"/>
      <c r="E15" s="24"/>
      <c r="F15" s="25"/>
    </row>
    <row r="16" spans="2:6">
      <c r="B16" s="22">
        <f t="shared" si="0"/>
        <v>10</v>
      </c>
      <c r="C16" s="23"/>
      <c r="D16" s="26"/>
      <c r="E16" s="24"/>
      <c r="F16" s="25"/>
    </row>
    <row r="17" spans="2:6">
      <c r="B17" s="22">
        <f t="shared" si="0"/>
        <v>11</v>
      </c>
      <c r="C17" s="23"/>
      <c r="D17" s="26"/>
      <c r="E17" s="24"/>
      <c r="F17" s="25"/>
    </row>
    <row r="18" spans="2:6">
      <c r="B18" s="22">
        <f t="shared" si="0"/>
        <v>12</v>
      </c>
      <c r="C18" s="27"/>
      <c r="D18" s="28"/>
      <c r="E18" s="24"/>
      <c r="F18" s="25"/>
    </row>
  </sheetData>
  <sheetProtection algorithmName="SHA-512" hashValue="sAOKicpSVKsHUhy69DZx0gchAhlQgm3tzZTZtrIc4VU8q55Nl4b7wwW9amxQIuVTS6wZX0ghiL/M21Y/fW3l6A==" saltValue="Pr1ccpxthYs1Au2tN/aaxA==" spinCount="100000" sheet="1" objects="1" scenarios="1"/>
  <mergeCells count="1">
    <mergeCell ref="B4:F4"/>
  </mergeCells>
  <pageMargins left="0.511811024" right="0.511811024" top="0.78740157499999996" bottom="0.78740157499999996" header="0.31496062000000002" footer="0.31496062000000002"/>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showGridLines="0" workbookViewId="0">
      <selection activeCell="G4" sqref="G4"/>
    </sheetView>
  </sheetViews>
  <sheetFormatPr defaultRowHeight="14.5"/>
  <cols>
    <col min="7" max="7" width="24.7265625" customWidth="1"/>
  </cols>
  <sheetData>
    <row r="7" spans="7:7">
      <c r="G7" s="14" t="s">
        <v>14</v>
      </c>
    </row>
    <row r="8" spans="7:7">
      <c r="G8" s="14" t="s">
        <v>15</v>
      </c>
    </row>
    <row r="9" spans="7:7">
      <c r="G9" s="14" t="s">
        <v>16</v>
      </c>
    </row>
    <row r="10" spans="7:7">
      <c r="G10" s="15" t="s">
        <v>17</v>
      </c>
    </row>
  </sheetData>
  <sheetProtection algorithmName="SHA-512" hashValue="bdkOYfwRqNA2p33/8McgfcY3uGhe2JLgixwD0yv48g1IJRQbjiuNpfIkyiwz8NbZ4NS+RxEhOlgoyB/rHPTzdA==" saltValue="26Rk4yL6vC2P1jXDWlLpd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Quadro-Consulta Pública</vt:lpstr>
      <vt:lpstr>Instruções para preenchimento</vt:lpstr>
      <vt:lpstr>Números-CP(ocultar)</vt:lpstr>
      <vt:lpstr>Lista de Participantes(ocultar)</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Mariana Arozo</cp:lastModifiedBy>
  <cp:lastPrinted>2021-11-03T12:35:44Z</cp:lastPrinted>
  <dcterms:created xsi:type="dcterms:W3CDTF">2020-08-03T17:14:37Z</dcterms:created>
  <dcterms:modified xsi:type="dcterms:W3CDTF">2021-11-05T17:48:15Z</dcterms:modified>
</cp:coreProperties>
</file>