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Plan1!$A$1:$AC$41</definedName>
  </definedNames>
  <calcPr calcId="125725"/>
</workbook>
</file>

<file path=xl/calcChain.xml><?xml version="1.0" encoding="utf-8"?>
<calcChain xmlns="http://schemas.openxmlformats.org/spreadsheetml/2006/main">
  <c r="H19" i="2"/>
  <c r="B15" l="1"/>
  <c r="B24"/>
  <c r="H10"/>
  <c r="C9"/>
  <c r="B25" l="1"/>
  <c r="C15"/>
  <c r="I5"/>
  <c r="I9"/>
  <c r="I6"/>
  <c r="I8"/>
  <c r="I7"/>
  <c r="I18"/>
  <c r="H41"/>
  <c r="H32"/>
  <c r="C12" l="1"/>
  <c r="C18"/>
  <c r="C22"/>
  <c r="C14"/>
  <c r="C19"/>
  <c r="C20"/>
  <c r="C21"/>
  <c r="C23"/>
  <c r="C7"/>
  <c r="C8"/>
  <c r="C10"/>
  <c r="C11"/>
  <c r="C13"/>
  <c r="C6"/>
  <c r="B35"/>
  <c r="C31" s="1"/>
  <c r="I13" l="1"/>
  <c r="I19"/>
  <c r="C29"/>
  <c r="C34"/>
  <c r="C32"/>
  <c r="C30"/>
  <c r="C35"/>
  <c r="C33"/>
  <c r="I10" l="1"/>
  <c r="C24"/>
  <c r="C25" l="1"/>
  <c r="D9"/>
  <c r="D11"/>
  <c r="I16" l="1"/>
  <c r="I17"/>
  <c r="D15"/>
  <c r="D6"/>
  <c r="I36"/>
  <c r="D10"/>
  <c r="J23" l="1"/>
  <c r="H42"/>
  <c r="I23" s="1"/>
  <c r="I14"/>
  <c r="I15"/>
  <c r="D13"/>
  <c r="D12"/>
  <c r="D8"/>
  <c r="D14"/>
  <c r="D7"/>
  <c r="I39"/>
  <c r="I35"/>
  <c r="I37"/>
  <c r="J32"/>
  <c r="I40"/>
  <c r="I38"/>
  <c r="J31"/>
  <c r="J30"/>
  <c r="J29"/>
  <c r="J28"/>
  <c r="J27"/>
  <c r="J26"/>
  <c r="J25"/>
  <c r="J24"/>
  <c r="I30" l="1"/>
  <c r="I32"/>
  <c r="I25"/>
  <c r="I27"/>
  <c r="I24"/>
  <c r="I26"/>
  <c r="I28"/>
  <c r="I29"/>
  <c r="I31"/>
  <c r="I41"/>
  <c r="I42"/>
</calcChain>
</file>

<file path=xl/sharedStrings.xml><?xml version="1.0" encoding="utf-8"?>
<sst xmlns="http://schemas.openxmlformats.org/spreadsheetml/2006/main" count="86" uniqueCount="52">
  <si>
    <t>TOTAL</t>
  </si>
  <si>
    <t>%</t>
  </si>
  <si>
    <t>AUTOMÓVEL</t>
  </si>
  <si>
    <t>DPVAT</t>
  </si>
  <si>
    <t>HABITACIONAL</t>
  </si>
  <si>
    <t>OUTROS SEGUROS</t>
  </si>
  <si>
    <t>RESIDENCIAL</t>
  </si>
  <si>
    <t>VIDA</t>
  </si>
  <si>
    <t>SUBTOTAL 1</t>
  </si>
  <si>
    <t>CAPITALIZAÇÃO</t>
  </si>
  <si>
    <t>SUBTOTAL 2</t>
  </si>
  <si>
    <t>TOTAL GERAL</t>
  </si>
  <si>
    <t>GOLPE</t>
  </si>
  <si>
    <t>GARANTIA</t>
  </si>
  <si>
    <t>GARANTIA ESTENDIDA</t>
  </si>
  <si>
    <t>PRESTAMISTA</t>
  </si>
  <si>
    <t>SEGURO / RAMO</t>
  </si>
  <si>
    <t>ASSISTÊNCIA FINANCEIRA</t>
  </si>
  <si>
    <t>COMERCIALIZAÇÃO IRREGULAR</t>
  </si>
  <si>
    <t>CORRETORES</t>
  </si>
  <si>
    <t>PREVIDENCIA COMPLEMENTAR</t>
  </si>
  <si>
    <t>PROCESSOS</t>
  </si>
  <si>
    <t>SUPERINTENDÊNCIA DE SEGUROS PRIVADOS - SUSEP</t>
  </si>
  <si>
    <t>% DE SEGURO</t>
  </si>
  <si>
    <t>% DO TOTAL</t>
  </si>
  <si>
    <t>TOTAL DE PROCESSOS</t>
  </si>
  <si>
    <t>RECLAMAÇÕES</t>
  </si>
  <si>
    <t xml:space="preserve">% </t>
  </si>
  <si>
    <t>TIPOS DE ATENDIMENTO</t>
  </si>
  <si>
    <t>VISTAS DE PROCESSO</t>
  </si>
  <si>
    <t>CONSULTAS</t>
  </si>
  <si>
    <t>PEDIDOS DE INFORMAÇÃO (SIC)</t>
  </si>
  <si>
    <t>ATENDIMENTOS POR CANAL</t>
  </si>
  <si>
    <t>ASSUNTO</t>
  </si>
  <si>
    <t>CORRETOR</t>
  </si>
  <si>
    <t>PREVIDÊNCIA</t>
  </si>
  <si>
    <t>SEGURO</t>
  </si>
  <si>
    <t>RESSEGURO</t>
  </si>
  <si>
    <t>E-MAIL</t>
  </si>
  <si>
    <t>CARTA</t>
  </si>
  <si>
    <t>OUTROS</t>
  </si>
  <si>
    <t>INTERNET</t>
  </si>
  <si>
    <t>PESSOAL</t>
  </si>
  <si>
    <t>TELEFONE</t>
  </si>
  <si>
    <t>OUTROS TIPOS DE PROCESSOS</t>
  </si>
  <si>
    <t>SUBTOTAL</t>
  </si>
  <si>
    <t>*SERVIÇO DE INFORMAÇÃO AO CIDADÃO</t>
  </si>
  <si>
    <t>OUTROS TIPOS DE RECLAMAÇÕES</t>
  </si>
  <si>
    <t>* O SISTEMA ELETRÔNICO DO SIC NÃO POSSIBILITA O DETALHAMENTO POR TIPO DE CANAL</t>
  </si>
  <si>
    <t>O SIC SUSEP PRESTA ATENDIMENTO PESSOAL, POR TELEFONE, POR CARTA E PELA INTERNET</t>
  </si>
  <si>
    <t>OUTROS TIPOS</t>
  </si>
  <si>
    <t>ESTATÍSTICA DE ATENDIMENTO AO PÚBLICO - ABRIL/2013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</si>
</sst>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21" applyNumberFormat="0" applyAlignment="0" applyProtection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7" xfId="0" applyFont="1" applyBorder="1"/>
    <xf numFmtId="0" fontId="2" fillId="2" borderId="11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2" borderId="10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164" fontId="2" fillId="0" borderId="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0" borderId="8" xfId="0" applyFont="1" applyBorder="1"/>
    <xf numFmtId="0" fontId="2" fillId="2" borderId="1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2" xfId="0" applyFont="1" applyFill="1" applyBorder="1"/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22" xfId="0" applyFont="1" applyBorder="1"/>
    <xf numFmtId="0" fontId="1" fillId="0" borderId="0" xfId="0" applyFont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Fill="1" applyBorder="1"/>
    <xf numFmtId="0" fontId="1" fillId="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5" borderId="9" xfId="0" applyFont="1" applyFill="1" applyBorder="1"/>
    <xf numFmtId="0" fontId="1" fillId="6" borderId="2" xfId="0" applyFont="1" applyFill="1" applyBorder="1" applyAlignment="1">
      <alignment horizontal="center"/>
    </xf>
    <xf numFmtId="0" fontId="1" fillId="4" borderId="26" xfId="0" applyFont="1" applyFill="1" applyBorder="1"/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18" xfId="0" applyFont="1" applyBorder="1"/>
    <xf numFmtId="0" fontId="1" fillId="4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2" fillId="0" borderId="31" xfId="0" applyFont="1" applyBorder="1"/>
    <xf numFmtId="0" fontId="2" fillId="0" borderId="31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2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4" borderId="15" xfId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workbookViewId="0">
      <selection activeCell="L24" sqref="L24"/>
    </sheetView>
  </sheetViews>
  <sheetFormatPr defaultRowHeight="14.25"/>
  <cols>
    <col min="1" max="1" width="42.140625" style="1" customWidth="1"/>
    <col min="2" max="2" width="11" style="1" customWidth="1"/>
    <col min="3" max="3" width="20" style="1" customWidth="1"/>
    <col min="4" max="4" width="19.140625" style="1" customWidth="1"/>
    <col min="5" max="5" width="7.85546875" style="1" customWidth="1"/>
    <col min="6" max="6" width="6.7109375" style="1" customWidth="1"/>
    <col min="7" max="7" width="43.28515625" style="1" bestFit="1" customWidth="1"/>
    <col min="8" max="8" width="16.7109375" style="60" customWidth="1"/>
    <col min="9" max="9" width="12.5703125" style="1" customWidth="1"/>
    <col min="10" max="10" width="14.5703125" style="1" bestFit="1" customWidth="1"/>
    <col min="11" max="11" width="8.140625" style="1" bestFit="1" customWidth="1"/>
    <col min="12" max="12" width="25.28515625" style="1" bestFit="1" customWidth="1"/>
    <col min="13" max="13" width="17.28515625" style="1" bestFit="1" customWidth="1"/>
    <col min="14" max="14" width="21.140625" style="1" bestFit="1" customWidth="1"/>
    <col min="15" max="15" width="0" style="1" hidden="1" customWidth="1"/>
    <col min="16" max="16" width="14" style="1" bestFit="1" customWidth="1"/>
    <col min="17" max="17" width="13.85546875" style="1" bestFit="1" customWidth="1"/>
    <col min="18" max="18" width="7.7109375" style="1" bestFit="1" customWidth="1"/>
    <col min="19" max="19" width="0" style="1" hidden="1" customWidth="1"/>
    <col min="20" max="20" width="10.5703125" style="1" customWidth="1"/>
    <col min="21" max="23" width="5.85546875" style="1" customWidth="1"/>
    <col min="24" max="25" width="3.28515625" style="1" customWidth="1"/>
    <col min="26" max="29" width="5.85546875" style="1" customWidth="1"/>
    <col min="30" max="31" width="7.140625" style="1" customWidth="1"/>
    <col min="32" max="32" width="6.85546875" style="1" customWidth="1"/>
    <col min="33" max="33" width="7.7109375" style="1" customWidth="1"/>
    <col min="34" max="16384" width="9.140625" style="1"/>
  </cols>
  <sheetData>
    <row r="1" spans="1:33" ht="14.25" customHeight="1" thickBot="1">
      <c r="A1" s="91" t="s">
        <v>22</v>
      </c>
      <c r="B1" s="92"/>
      <c r="C1" s="92"/>
      <c r="D1" s="92"/>
      <c r="E1" s="92"/>
      <c r="F1" s="92"/>
      <c r="G1" s="92"/>
      <c r="H1" s="92"/>
      <c r="I1" s="92"/>
      <c r="J1" s="9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9"/>
      <c r="AG1" s="49"/>
    </row>
    <row r="2" spans="1:33" ht="13.5" customHeight="1" thickBot="1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50"/>
      <c r="AG2" s="50"/>
    </row>
    <row r="3" spans="1:33" ht="13.5" customHeight="1" thickBot="1">
      <c r="A3" s="64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3.5" customHeight="1" thickBot="1">
      <c r="A4" s="101" t="s">
        <v>26</v>
      </c>
      <c r="B4" s="101"/>
      <c r="C4" s="101"/>
      <c r="D4" s="101"/>
      <c r="G4" s="80" t="s">
        <v>28</v>
      </c>
      <c r="H4" s="81" t="s">
        <v>0</v>
      </c>
      <c r="I4" s="82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5.75" thickBot="1">
      <c r="A5" s="39" t="s">
        <v>16</v>
      </c>
      <c r="B5" s="39" t="s">
        <v>0</v>
      </c>
      <c r="C5" s="39" t="s">
        <v>27</v>
      </c>
      <c r="D5" s="39" t="s">
        <v>23</v>
      </c>
      <c r="E5" s="13"/>
      <c r="G5" s="83" t="s">
        <v>26</v>
      </c>
      <c r="H5" s="84">
        <v>2103</v>
      </c>
      <c r="I5" s="85">
        <f>H5/$H$10*100</f>
        <v>61.45528930450029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>
      <c r="A6" s="6" t="s">
        <v>2</v>
      </c>
      <c r="B6" s="14">
        <v>587</v>
      </c>
      <c r="C6" s="15">
        <f t="shared" ref="C6:C14" si="0">B6/$H$5*100</f>
        <v>27.912505943889681</v>
      </c>
      <c r="D6" s="8">
        <f t="shared" ref="D6:D15" si="1">(B6/$B$15)*100</f>
        <v>33.033202025886325</v>
      </c>
      <c r="E6" s="16"/>
      <c r="G6" s="83" t="s">
        <v>29</v>
      </c>
      <c r="H6" s="84">
        <v>207</v>
      </c>
      <c r="I6" s="85">
        <f>H6/$H$10*100</f>
        <v>6.049094097019287</v>
      </c>
      <c r="AE6"/>
      <c r="AF6"/>
    </row>
    <row r="7" spans="1:33">
      <c r="A7" s="6" t="s">
        <v>3</v>
      </c>
      <c r="B7" s="17">
        <v>617</v>
      </c>
      <c r="C7" s="15">
        <f t="shared" si="0"/>
        <v>29.339039467427487</v>
      </c>
      <c r="D7" s="8">
        <f t="shared" si="1"/>
        <v>34.721440630275744</v>
      </c>
      <c r="E7" s="16"/>
      <c r="G7" s="83" t="s">
        <v>30</v>
      </c>
      <c r="H7" s="84">
        <v>103</v>
      </c>
      <c r="I7" s="85">
        <f>H7/$H$10*100</f>
        <v>3.009935710111046</v>
      </c>
      <c r="AE7"/>
      <c r="AF7"/>
    </row>
    <row r="8" spans="1:33">
      <c r="A8" s="6" t="s">
        <v>14</v>
      </c>
      <c r="B8" s="17">
        <v>40</v>
      </c>
      <c r="C8" s="15">
        <f t="shared" si="0"/>
        <v>1.9020446980504042</v>
      </c>
      <c r="D8" s="8">
        <f t="shared" si="1"/>
        <v>2.2509848058525606</v>
      </c>
      <c r="E8" s="16"/>
      <c r="G8" s="86" t="s">
        <v>31</v>
      </c>
      <c r="H8" s="87">
        <v>283</v>
      </c>
      <c r="I8" s="88">
        <f>H8/$H$10*100</f>
        <v>8.2700175336060777</v>
      </c>
      <c r="AE8"/>
      <c r="AF8"/>
    </row>
    <row r="9" spans="1:33" ht="15" thickBot="1">
      <c r="A9" s="6" t="s">
        <v>13</v>
      </c>
      <c r="B9" s="17">
        <v>6</v>
      </c>
      <c r="C9" s="15">
        <f t="shared" ref="C9" si="2">B9/$H$5*100</f>
        <v>0.28530670470756064</v>
      </c>
      <c r="D9" s="8">
        <f t="shared" si="1"/>
        <v>0.33764772087788408</v>
      </c>
      <c r="E9" s="16"/>
      <c r="G9" s="83" t="s">
        <v>50</v>
      </c>
      <c r="H9" s="84">
        <v>726</v>
      </c>
      <c r="I9" s="85">
        <f>H9/$H$10*100</f>
        <v>21.215663354763294</v>
      </c>
      <c r="AE9"/>
      <c r="AF9"/>
    </row>
    <row r="10" spans="1:33" ht="15.75" thickBot="1">
      <c r="A10" s="6" t="s">
        <v>4</v>
      </c>
      <c r="B10" s="17">
        <v>6</v>
      </c>
      <c r="C10" s="15">
        <f t="shared" si="0"/>
        <v>0.28530670470756064</v>
      </c>
      <c r="D10" s="8">
        <f t="shared" si="1"/>
        <v>0.33764772087788408</v>
      </c>
      <c r="E10" s="16"/>
      <c r="G10" s="40" t="s">
        <v>11</v>
      </c>
      <c r="H10" s="38">
        <f>SUM(H5:H9)</f>
        <v>3422</v>
      </c>
      <c r="I10" s="46">
        <f>SUM(I5:I8)</f>
        <v>78.784336645236706</v>
      </c>
      <c r="AE10"/>
      <c r="AF10"/>
    </row>
    <row r="11" spans="1:33" ht="15" thickBot="1">
      <c r="A11" s="6" t="s">
        <v>15</v>
      </c>
      <c r="B11" s="17">
        <v>10</v>
      </c>
      <c r="C11" s="15">
        <f t="shared" si="0"/>
        <v>0.47551117451260105</v>
      </c>
      <c r="D11" s="8">
        <f t="shared" si="1"/>
        <v>0.56274620146314014</v>
      </c>
      <c r="E11" s="16"/>
      <c r="Z11"/>
      <c r="AA11"/>
      <c r="AB11"/>
      <c r="AC11"/>
    </row>
    <row r="12" spans="1:33" ht="15.75" thickBot="1">
      <c r="A12" s="6" t="s">
        <v>6</v>
      </c>
      <c r="B12" s="17">
        <v>47</v>
      </c>
      <c r="C12" s="15">
        <f t="shared" si="0"/>
        <v>2.234902520209225</v>
      </c>
      <c r="D12" s="8">
        <f t="shared" si="1"/>
        <v>2.6449071468767587</v>
      </c>
      <c r="E12" s="16"/>
      <c r="G12" s="59" t="s">
        <v>32</v>
      </c>
      <c r="H12" s="59" t="s">
        <v>0</v>
      </c>
      <c r="I12" s="59" t="s">
        <v>1</v>
      </c>
      <c r="J12" s="23"/>
      <c r="Z12"/>
      <c r="AA12"/>
      <c r="AB12"/>
      <c r="AC12"/>
    </row>
    <row r="13" spans="1:33" ht="14.25" customHeight="1">
      <c r="A13" s="6" t="s">
        <v>7</v>
      </c>
      <c r="B13" s="17">
        <v>335</v>
      </c>
      <c r="C13" s="15">
        <f t="shared" si="0"/>
        <v>15.929624346172137</v>
      </c>
      <c r="D13" s="8">
        <f t="shared" si="1"/>
        <v>18.851997749015194</v>
      </c>
      <c r="E13" s="16"/>
      <c r="G13" s="70" t="s">
        <v>39</v>
      </c>
      <c r="H13" s="36">
        <v>95</v>
      </c>
      <c r="I13" s="68">
        <f t="shared" ref="I13:I19" si="3">H13/$H$19*100</f>
        <v>2.7761542957334893</v>
      </c>
      <c r="J13" s="23"/>
      <c r="Z13"/>
      <c r="AA13"/>
      <c r="AB13"/>
      <c r="AC13"/>
    </row>
    <row r="14" spans="1:33" ht="15" customHeight="1" thickBot="1">
      <c r="A14" s="9" t="s">
        <v>5</v>
      </c>
      <c r="B14" s="18">
        <v>129</v>
      </c>
      <c r="C14" s="15">
        <f t="shared" si="0"/>
        <v>6.1340941512125529</v>
      </c>
      <c r="D14" s="11">
        <f t="shared" si="1"/>
        <v>7.2594259988745078</v>
      </c>
      <c r="E14" s="16"/>
      <c r="G14" s="71" t="s">
        <v>38</v>
      </c>
      <c r="H14" s="35">
        <v>309</v>
      </c>
      <c r="I14" s="8">
        <f t="shared" si="3"/>
        <v>9.029807130333138</v>
      </c>
      <c r="J14" s="23"/>
      <c r="Z14"/>
      <c r="AA14"/>
      <c r="AB14"/>
      <c r="AC14"/>
    </row>
    <row r="15" spans="1:33" ht="15.75" customHeight="1" thickBot="1">
      <c r="A15" s="47" t="s">
        <v>45</v>
      </c>
      <c r="B15" s="39">
        <f>SUM(B6:B14)</f>
        <v>1777</v>
      </c>
      <c r="C15" s="42">
        <f>B15/$H$5*100</f>
        <v>84.498335710889208</v>
      </c>
      <c r="D15" s="42">
        <f t="shared" si="1"/>
        <v>100</v>
      </c>
      <c r="E15" s="19"/>
      <c r="G15" s="72" t="s">
        <v>41</v>
      </c>
      <c r="H15" s="37">
        <v>1630</v>
      </c>
      <c r="I15" s="5">
        <f t="shared" si="3"/>
        <v>47.632963179427236</v>
      </c>
      <c r="J15" s="23"/>
      <c r="Z15"/>
      <c r="AA15"/>
      <c r="AB15"/>
      <c r="AC15"/>
    </row>
    <row r="16" spans="1:33" ht="15" customHeight="1" thickBot="1">
      <c r="A16" s="20"/>
      <c r="B16" s="21"/>
      <c r="C16" s="21"/>
      <c r="D16" s="22"/>
      <c r="E16" s="22"/>
      <c r="G16" s="71" t="s">
        <v>42</v>
      </c>
      <c r="H16" s="17">
        <v>175</v>
      </c>
      <c r="I16" s="5">
        <f t="shared" si="3"/>
        <v>5.1139684395090592</v>
      </c>
      <c r="J16" s="23"/>
      <c r="Z16"/>
      <c r="AA16"/>
      <c r="AB16"/>
      <c r="AC16"/>
    </row>
    <row r="17" spans="1:29" ht="15.75" customHeight="1" thickBot="1">
      <c r="A17" s="44" t="s">
        <v>47</v>
      </c>
      <c r="B17" s="44" t="s">
        <v>0</v>
      </c>
      <c r="C17" s="61" t="s">
        <v>1</v>
      </c>
      <c r="G17" s="71" t="s">
        <v>43</v>
      </c>
      <c r="H17" s="17">
        <v>930</v>
      </c>
      <c r="I17" s="5">
        <f t="shared" si="3"/>
        <v>27.177089421390999</v>
      </c>
      <c r="J17" s="23"/>
      <c r="Z17"/>
      <c r="AA17"/>
      <c r="AB17"/>
      <c r="AC17"/>
    </row>
    <row r="18" spans="1:29" ht="14.25" customHeight="1" thickBot="1">
      <c r="A18" s="62" t="s">
        <v>9</v>
      </c>
      <c r="B18" s="14">
        <v>27</v>
      </c>
      <c r="C18" s="25">
        <f t="shared" ref="C18:C24" si="4">B18/$H$5*100</f>
        <v>1.2838801711840229</v>
      </c>
      <c r="G18" s="73" t="s">
        <v>46</v>
      </c>
      <c r="H18" s="34">
        <v>283</v>
      </c>
      <c r="I18" s="69">
        <f t="shared" si="3"/>
        <v>8.2700175336060777</v>
      </c>
      <c r="J18" s="23"/>
      <c r="U18"/>
      <c r="V18"/>
    </row>
    <row r="19" spans="1:29" ht="15">
      <c r="A19" s="62" t="s">
        <v>19</v>
      </c>
      <c r="B19" s="17">
        <v>9</v>
      </c>
      <c r="C19" s="8">
        <f t="shared" si="4"/>
        <v>0.42796005706134094</v>
      </c>
      <c r="G19" s="67" t="s">
        <v>0</v>
      </c>
      <c r="H19" s="74">
        <f>SUM(H13:H18)</f>
        <v>3422</v>
      </c>
      <c r="I19" s="74">
        <f t="shared" si="3"/>
        <v>100</v>
      </c>
      <c r="J19" s="23"/>
      <c r="Y19"/>
      <c r="Z19"/>
    </row>
    <row r="20" spans="1:29" ht="15" thickBot="1">
      <c r="A20" s="62" t="s">
        <v>20</v>
      </c>
      <c r="B20" s="17">
        <v>185</v>
      </c>
      <c r="C20" s="8">
        <f t="shared" si="4"/>
        <v>8.7969567284831207</v>
      </c>
      <c r="H20" s="21"/>
      <c r="I20" s="60"/>
      <c r="K20"/>
      <c r="L20"/>
    </row>
    <row r="21" spans="1:29" ht="15" customHeight="1" thickBot="1">
      <c r="A21" s="63" t="s">
        <v>12</v>
      </c>
      <c r="B21" s="17">
        <v>55</v>
      </c>
      <c r="C21" s="8">
        <f t="shared" si="4"/>
        <v>2.6153114598193059</v>
      </c>
      <c r="G21" s="102" t="s">
        <v>21</v>
      </c>
      <c r="H21" s="103"/>
      <c r="I21" s="103"/>
      <c r="J21" s="104"/>
      <c r="K21"/>
      <c r="L21"/>
    </row>
    <row r="22" spans="1:29" ht="15.75" thickBot="1">
      <c r="A22" s="62" t="s">
        <v>17</v>
      </c>
      <c r="B22" s="17">
        <v>23</v>
      </c>
      <c r="C22" s="8">
        <f t="shared" si="4"/>
        <v>1.0936757013789824</v>
      </c>
      <c r="G22" s="39" t="s">
        <v>16</v>
      </c>
      <c r="H22" s="39" t="s">
        <v>0</v>
      </c>
      <c r="I22" s="39" t="s">
        <v>24</v>
      </c>
      <c r="J22" s="39" t="s">
        <v>23</v>
      </c>
      <c r="K22"/>
      <c r="L22"/>
    </row>
    <row r="23" spans="1:29" ht="15" thickBot="1">
      <c r="A23" s="62" t="s">
        <v>18</v>
      </c>
      <c r="B23" s="17">
        <v>27</v>
      </c>
      <c r="C23" s="8">
        <f t="shared" si="4"/>
        <v>1.2838801711840229</v>
      </c>
      <c r="G23" s="3" t="s">
        <v>2</v>
      </c>
      <c r="H23" s="4">
        <v>7</v>
      </c>
      <c r="I23" s="5">
        <f t="shared" ref="I23:I32" si="5">H23/$H$42*100</f>
        <v>9.5890410958904102</v>
      </c>
      <c r="J23" s="5">
        <f>(H23/$H$32)*100</f>
        <v>13.725490196078432</v>
      </c>
      <c r="K23"/>
      <c r="L23"/>
    </row>
    <row r="24" spans="1:29" ht="15.75" thickBot="1">
      <c r="A24" s="48" t="s">
        <v>45</v>
      </c>
      <c r="B24" s="39">
        <f>SUM(B18:B23)</f>
        <v>326</v>
      </c>
      <c r="C24" s="42">
        <f t="shared" si="4"/>
        <v>15.501664289110796</v>
      </c>
      <c r="G24" s="6" t="s">
        <v>3</v>
      </c>
      <c r="H24" s="7">
        <v>5</v>
      </c>
      <c r="I24" s="8">
        <f t="shared" si="5"/>
        <v>6.8493150684931505</v>
      </c>
      <c r="J24" s="8">
        <f>(H24/$H$32)*100</f>
        <v>9.8039215686274517</v>
      </c>
      <c r="K24"/>
      <c r="L24"/>
    </row>
    <row r="25" spans="1:29" ht="15.75" thickBot="1">
      <c r="A25" s="40" t="s">
        <v>0</v>
      </c>
      <c r="B25" s="38">
        <f>B15+B24</f>
        <v>2103</v>
      </c>
      <c r="C25" s="46">
        <f>B25/$H$5*100</f>
        <v>100</v>
      </c>
      <c r="G25" s="6" t="s">
        <v>13</v>
      </c>
      <c r="H25" s="7">
        <v>0</v>
      </c>
      <c r="I25" s="8">
        <f t="shared" si="5"/>
        <v>0</v>
      </c>
      <c r="J25" s="8">
        <f>(H25/$H$32)*100</f>
        <v>0</v>
      </c>
      <c r="K25"/>
      <c r="L25"/>
    </row>
    <row r="26" spans="1:29">
      <c r="A26" s="20"/>
      <c r="B26" s="21"/>
      <c r="C26" s="21"/>
      <c r="E26" s="16"/>
      <c r="G26" s="6" t="s">
        <v>14</v>
      </c>
      <c r="H26" s="7">
        <v>1</v>
      </c>
      <c r="I26" s="8">
        <f t="shared" si="5"/>
        <v>1.3698630136986301</v>
      </c>
      <c r="J26" s="8">
        <f>(H26/$H$32)*100</f>
        <v>1.9607843137254901</v>
      </c>
      <c r="K26"/>
      <c r="L26"/>
    </row>
    <row r="27" spans="1:29" ht="15.75" thickBot="1">
      <c r="A27" s="99" t="s">
        <v>30</v>
      </c>
      <c r="B27" s="100"/>
      <c r="C27" s="100"/>
      <c r="D27" s="16"/>
      <c r="G27" s="6" t="s">
        <v>4</v>
      </c>
      <c r="H27" s="7">
        <v>1</v>
      </c>
      <c r="I27" s="8">
        <f t="shared" si="5"/>
        <v>1.3698630136986301</v>
      </c>
      <c r="J27" s="8">
        <f>H27/$H$32*100</f>
        <v>1.9607843137254901</v>
      </c>
    </row>
    <row r="28" spans="1:29" ht="15.75" thickBot="1">
      <c r="A28" s="39" t="s">
        <v>33</v>
      </c>
      <c r="B28" s="39" t="s">
        <v>0</v>
      </c>
      <c r="C28" s="42" t="s">
        <v>1</v>
      </c>
      <c r="G28" s="6" t="s">
        <v>15</v>
      </c>
      <c r="H28" s="7">
        <v>0</v>
      </c>
      <c r="I28" s="8">
        <f t="shared" si="5"/>
        <v>0</v>
      </c>
      <c r="J28" s="8">
        <f>H28/$H$32*100</f>
        <v>0</v>
      </c>
    </row>
    <row r="29" spans="1:29">
      <c r="A29" s="54" t="s">
        <v>9</v>
      </c>
      <c r="B29" s="55">
        <v>3</v>
      </c>
      <c r="C29" s="5">
        <f>B29/$B$35*100</f>
        <v>2.912621359223301</v>
      </c>
      <c r="G29" s="6" t="s">
        <v>6</v>
      </c>
      <c r="H29" s="7">
        <v>1</v>
      </c>
      <c r="I29" s="8">
        <f t="shared" si="5"/>
        <v>1.3698630136986301</v>
      </c>
      <c r="J29" s="8">
        <f>H29/$H$32*100</f>
        <v>1.9607843137254901</v>
      </c>
    </row>
    <row r="30" spans="1:29">
      <c r="A30" s="6" t="s">
        <v>34</v>
      </c>
      <c r="B30" s="56">
        <v>13</v>
      </c>
      <c r="C30" s="5">
        <f t="shared" ref="C30:C35" si="6">B30/$B$35*100</f>
        <v>12.621359223300971</v>
      </c>
      <c r="E30" s="22"/>
      <c r="G30" s="6" t="s">
        <v>7</v>
      </c>
      <c r="H30" s="7">
        <v>26</v>
      </c>
      <c r="I30" s="8">
        <f t="shared" si="5"/>
        <v>35.61643835616438</v>
      </c>
      <c r="J30" s="8">
        <f>H30/$H$32*100</f>
        <v>50.980392156862742</v>
      </c>
    </row>
    <row r="31" spans="1:29" ht="15" thickBot="1">
      <c r="A31" s="6" t="s">
        <v>35</v>
      </c>
      <c r="B31" s="56">
        <v>8</v>
      </c>
      <c r="C31" s="5">
        <f t="shared" si="6"/>
        <v>7.7669902912621351</v>
      </c>
      <c r="E31" s="22"/>
      <c r="G31" s="9" t="s">
        <v>5</v>
      </c>
      <c r="H31" s="10">
        <v>10</v>
      </c>
      <c r="I31" s="11">
        <f t="shared" si="5"/>
        <v>13.698630136986301</v>
      </c>
      <c r="J31" s="11">
        <f>H31/$H$32*100</f>
        <v>19.607843137254903</v>
      </c>
    </row>
    <row r="32" spans="1:29" ht="15.75" thickBot="1">
      <c r="A32" s="6" t="s">
        <v>36</v>
      </c>
      <c r="B32" s="57">
        <v>50</v>
      </c>
      <c r="C32" s="5">
        <f t="shared" si="6"/>
        <v>48.543689320388353</v>
      </c>
      <c r="E32" s="22"/>
      <c r="G32" s="65" t="s">
        <v>8</v>
      </c>
      <c r="H32" s="66">
        <f>SUM(H23:H31)</f>
        <v>51</v>
      </c>
      <c r="I32" s="42">
        <f t="shared" si="5"/>
        <v>69.863013698630141</v>
      </c>
      <c r="J32" s="42">
        <f>(H32/$H$32)*100</f>
        <v>100</v>
      </c>
    </row>
    <row r="33" spans="1:26" ht="15" thickBot="1">
      <c r="A33" s="33" t="s">
        <v>37</v>
      </c>
      <c r="B33" s="35">
        <v>4</v>
      </c>
      <c r="C33" s="5">
        <f t="shared" si="6"/>
        <v>3.8834951456310676</v>
      </c>
      <c r="G33" s="23"/>
      <c r="H33" s="75"/>
      <c r="I33" s="24"/>
      <c r="J33" s="21"/>
    </row>
    <row r="34" spans="1:26" ht="15.75" thickBot="1">
      <c r="A34" s="58" t="s">
        <v>40</v>
      </c>
      <c r="B34" s="12">
        <v>25</v>
      </c>
      <c r="C34" s="5">
        <f t="shared" si="6"/>
        <v>24.271844660194176</v>
      </c>
      <c r="G34" s="39" t="s">
        <v>44</v>
      </c>
      <c r="H34" s="43" t="s">
        <v>0</v>
      </c>
      <c r="I34" s="44" t="s">
        <v>1</v>
      </c>
    </row>
    <row r="35" spans="1:26" ht="15.75" thickBot="1">
      <c r="A35" s="41" t="s">
        <v>0</v>
      </c>
      <c r="B35" s="38">
        <f>SUM(B29:B34)</f>
        <v>103</v>
      </c>
      <c r="C35" s="46">
        <f t="shared" si="6"/>
        <v>100</v>
      </c>
      <c r="G35" s="3" t="s">
        <v>9</v>
      </c>
      <c r="H35" s="26">
        <v>1</v>
      </c>
      <c r="I35" s="25">
        <f t="shared" ref="I35:I40" si="7">H35/$H$41*100</f>
        <v>4.5454545454545459</v>
      </c>
    </row>
    <row r="36" spans="1:26" ht="18.75">
      <c r="A36" s="52"/>
      <c r="B36" s="13"/>
      <c r="C36" s="76"/>
      <c r="E36" s="23"/>
      <c r="G36" s="6" t="s">
        <v>19</v>
      </c>
      <c r="H36" s="27">
        <v>1</v>
      </c>
      <c r="I36" s="8">
        <f t="shared" si="7"/>
        <v>4.5454545454545459</v>
      </c>
    </row>
    <row r="37" spans="1:26">
      <c r="A37" s="23"/>
      <c r="B37" s="16"/>
      <c r="C37" s="23"/>
      <c r="D37" s="23"/>
      <c r="E37" s="23"/>
      <c r="G37" s="6" t="s">
        <v>20</v>
      </c>
      <c r="H37" s="27">
        <v>5</v>
      </c>
      <c r="I37" s="8">
        <f t="shared" si="7"/>
        <v>22.727272727272727</v>
      </c>
    </row>
    <row r="38" spans="1:26" ht="15" thickBot="1">
      <c r="G38" s="29" t="s">
        <v>12</v>
      </c>
      <c r="H38" s="30">
        <v>10</v>
      </c>
      <c r="I38" s="28">
        <f t="shared" si="7"/>
        <v>45.454545454545453</v>
      </c>
    </row>
    <row r="39" spans="1:26" ht="15.75">
      <c r="A39" s="93" t="s">
        <v>48</v>
      </c>
      <c r="B39" s="94"/>
      <c r="C39" s="94"/>
      <c r="D39" s="94"/>
      <c r="E39" s="95"/>
      <c r="F39" s="78"/>
      <c r="G39" s="31" t="s">
        <v>17</v>
      </c>
      <c r="H39" s="27">
        <v>1</v>
      </c>
      <c r="I39" s="8">
        <f t="shared" si="7"/>
        <v>4.5454545454545459</v>
      </c>
    </row>
    <row r="40" spans="1:26" s="51" customFormat="1" ht="16.5" thickBot="1">
      <c r="A40" s="96" t="s">
        <v>49</v>
      </c>
      <c r="B40" s="97"/>
      <c r="C40" s="97"/>
      <c r="D40" s="97"/>
      <c r="E40" s="98"/>
      <c r="F40" s="79"/>
      <c r="G40" s="6" t="s">
        <v>18</v>
      </c>
      <c r="H40" s="32">
        <v>4</v>
      </c>
      <c r="I40" s="28">
        <f t="shared" si="7"/>
        <v>18.181818181818183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thickBot="1">
      <c r="A41" s="77"/>
      <c r="B41" s="77"/>
      <c r="C41" s="77"/>
      <c r="D41" s="77"/>
      <c r="E41" s="77"/>
      <c r="F41" s="77"/>
      <c r="G41" s="48" t="s">
        <v>10</v>
      </c>
      <c r="H41" s="53">
        <f>SUM(H35:H40)</f>
        <v>22</v>
      </c>
      <c r="I41" s="42">
        <f>H41/$H$42*100</f>
        <v>30.136986301369863</v>
      </c>
    </row>
    <row r="42" spans="1:26" s="77" customFormat="1" ht="19.5" thickBot="1">
      <c r="A42" s="23"/>
      <c r="B42" s="21"/>
      <c r="C42" s="21"/>
      <c r="D42" s="1"/>
      <c r="E42" s="1"/>
      <c r="F42" s="1"/>
      <c r="G42" s="41" t="s">
        <v>25</v>
      </c>
      <c r="H42" s="45">
        <f>H32+H41</f>
        <v>73</v>
      </c>
      <c r="I42" s="46">
        <f>(H42/$H$42)*100</f>
        <v>100</v>
      </c>
      <c r="J42" s="1"/>
    </row>
    <row r="43" spans="1:26" ht="15" customHeight="1">
      <c r="E43" s="23"/>
      <c r="G43" s="77"/>
      <c r="H43" s="77"/>
      <c r="I43" s="77"/>
      <c r="J43" s="77"/>
    </row>
    <row r="44" spans="1:26" ht="15" customHeight="1">
      <c r="E44" s="19"/>
      <c r="J44" s="2"/>
    </row>
    <row r="45" spans="1:26" ht="15.75" customHeight="1">
      <c r="E45" s="16"/>
      <c r="J45" s="23"/>
    </row>
    <row r="46" spans="1:26" ht="15.75" customHeight="1">
      <c r="E46" s="16"/>
      <c r="J46" s="23"/>
    </row>
    <row r="47" spans="1:26">
      <c r="D47" s="23"/>
      <c r="E47" s="16"/>
      <c r="J47" s="23"/>
    </row>
    <row r="48" spans="1:26">
      <c r="E48" s="16"/>
      <c r="J48" s="23"/>
    </row>
    <row r="49" spans="4:10" ht="15">
      <c r="D49" s="23"/>
      <c r="E49" s="19"/>
      <c r="J49" s="23"/>
    </row>
    <row r="50" spans="4:10" ht="15">
      <c r="D50" s="19"/>
      <c r="E50" s="23"/>
    </row>
    <row r="51" spans="4:10" ht="15">
      <c r="D51" s="16"/>
      <c r="E51" s="19"/>
    </row>
    <row r="52" spans="4:10">
      <c r="D52" s="16"/>
      <c r="E52" s="16"/>
    </row>
    <row r="53" spans="4:10">
      <c r="D53" s="16"/>
      <c r="E53" s="16"/>
    </row>
    <row r="54" spans="4:10">
      <c r="D54" s="16"/>
      <c r="E54" s="16"/>
    </row>
    <row r="55" spans="4:10" ht="15">
      <c r="D55" s="16"/>
      <c r="E55" s="19"/>
    </row>
    <row r="56" spans="4:10" ht="15">
      <c r="D56" s="19"/>
    </row>
  </sheetData>
  <mergeCells count="7">
    <mergeCell ref="A2:J2"/>
    <mergeCell ref="A1:J1"/>
    <mergeCell ref="A39:E39"/>
    <mergeCell ref="A40:E40"/>
    <mergeCell ref="A27:C27"/>
    <mergeCell ref="A4:D4"/>
    <mergeCell ref="G21:J21"/>
  </mergeCells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 </cp:lastModifiedBy>
  <cp:lastPrinted>2013-05-15T17:20:15Z</cp:lastPrinted>
  <dcterms:created xsi:type="dcterms:W3CDTF">2003-06-25T14:38:39Z</dcterms:created>
  <dcterms:modified xsi:type="dcterms:W3CDTF">2013-05-15T17:20:25Z</dcterms:modified>
</cp:coreProperties>
</file>