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115" windowHeight="10110"/>
  </bookViews>
  <sheets>
    <sheet name="Resultado Final" sheetId="6" r:id="rId1"/>
  </sheets>
  <calcPr calcId="125725"/>
</workbook>
</file>

<file path=xl/calcChain.xml><?xml version="1.0" encoding="utf-8"?>
<calcChain xmlns="http://schemas.openxmlformats.org/spreadsheetml/2006/main">
  <c r="G21" i="6"/>
  <c r="G20"/>
  <c r="G19"/>
  <c r="G18"/>
  <c r="G17"/>
  <c r="G16"/>
  <c r="G15"/>
  <c r="G14"/>
  <c r="G13"/>
  <c r="G12"/>
  <c r="G11"/>
  <c r="G6"/>
  <c r="G5"/>
  <c r="G22" l="1"/>
  <c r="G23" s="1"/>
  <c r="G24" s="1"/>
</calcChain>
</file>

<file path=xl/sharedStrings.xml><?xml version="1.0" encoding="utf-8"?>
<sst xmlns="http://schemas.openxmlformats.org/spreadsheetml/2006/main" count="58" uniqueCount="43">
  <si>
    <t>Índice de eficácia do atendimento ao público sobre os mercados supervisionados pela Susep</t>
  </si>
  <si>
    <t>Índice anual de empresas fiscalizadas</t>
  </si>
  <si>
    <t>Índice anual de empresas fiscalizadas no módulo contábil</t>
  </si>
  <si>
    <t>Índice de Processos Administrativos Sancionadores analisados</t>
  </si>
  <si>
    <t>Celeridade da análise de produtos que necessitam de aprovação prévia à comercialização</t>
  </si>
  <si>
    <t>Índice de atos analisados</t>
  </si>
  <si>
    <t>Índice de tempestividade da análise de liquidez de solvência para a fiscalização in loco no módulo contábil</t>
  </si>
  <si>
    <t>Índice de empresas com rating de solvência atualizado</t>
  </si>
  <si>
    <t>Celeridade de manifestação da Susep nas propostas legislativas</t>
  </si>
  <si>
    <t>Celeridade da instrução processual do Procedimento de Atendimento ao Consumidor - PAC</t>
  </si>
  <si>
    <t>Índice de cumprimento da Avaliação de Desempenho Institucional</t>
  </si>
  <si>
    <t>Índice de pagamentos consistentes de bens e serviços</t>
  </si>
  <si>
    <t>Índice de atendimentos em primeiro nível realizados dentro dos prazos estipulados</t>
  </si>
  <si>
    <t>19 processos / servidor</t>
  </si>
  <si>
    <t>30 dias</t>
  </si>
  <si>
    <t>90 dias</t>
  </si>
  <si>
    <t>Planilha de Cálculo das metas institucionais (Globais e Intermediárias)</t>
  </si>
  <si>
    <t xml:space="preserve">Indicadores globais </t>
  </si>
  <si>
    <t>Meta Estabelecida</t>
  </si>
  <si>
    <t>NOTA DA METAS GLOBAIS</t>
  </si>
  <si>
    <t>PERCENTUAL GERAL DAS METAS GLOBAIS (MG)</t>
  </si>
  <si>
    <t xml:space="preserve">Indicadores Intermediários </t>
  </si>
  <si>
    <t>NOTA DAS METAS INTERMEDIÁRIAS</t>
  </si>
  <si>
    <t>PERCENTUAL GERAL  DAS METAS INTERMEDIÁRIAS (MI)</t>
  </si>
  <si>
    <t>Percentual Institucional Apurado (MI e MG)</t>
  </si>
  <si>
    <t>RESULTADO DA AVALIAÇÃO DE DESEMPENHO INSTITUCIONAL - 3º CICLO - PERÍODO: 01/12/2013 A 30/11/2014</t>
  </si>
  <si>
    <t xml:space="preserve">Resultado Final </t>
  </si>
  <si>
    <t>Resultado Final  dez/13 a Nov/14</t>
  </si>
  <si>
    <t>Dimensão do indicador</t>
  </si>
  <si>
    <t>Eficácia</t>
  </si>
  <si>
    <t>Execução</t>
  </si>
  <si>
    <t>Eficiência</t>
  </si>
  <si>
    <t>Efetividade</t>
  </si>
  <si>
    <t>Peso</t>
  </si>
  <si>
    <t>Nota final ponderada</t>
  </si>
  <si>
    <t>As notas são calculadas com base no disposto no Anexo - Metas Globais e Intermediárias, da Portaria Susep nº 5561 de 10/10/2013</t>
  </si>
  <si>
    <t>Percentual atingido</t>
  </si>
  <si>
    <t>66 dias</t>
  </si>
  <si>
    <t>70 dias</t>
  </si>
  <si>
    <t xml:space="preserve">                </t>
  </si>
  <si>
    <t xml:space="preserve">      </t>
  </si>
  <si>
    <t>26 processos / servidor</t>
  </si>
  <si>
    <t>28 dias</t>
  </si>
</sst>
</file>

<file path=xl/styles.xml><?xml version="1.0" encoding="utf-8"?>
<styleSheet xmlns="http://schemas.openxmlformats.org/spreadsheetml/2006/main">
  <numFmts count="1">
    <numFmt numFmtId="164" formatCode="0.0%"/>
  </numFmts>
  <fonts count="26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4"/>
      <color indexed="8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1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21" fillId="24" borderId="13" xfId="0" applyFont="1" applyFill="1" applyBorder="1" applyAlignment="1">
      <alignment vertical="center" wrapText="1"/>
    </xf>
    <xf numFmtId="0" fontId="21" fillId="24" borderId="25" xfId="0" applyFont="1" applyFill="1" applyBorder="1" applyAlignment="1">
      <alignment vertical="center" wrapText="1"/>
    </xf>
    <xf numFmtId="0" fontId="21" fillId="24" borderId="2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24" borderId="24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9" fontId="21" fillId="24" borderId="20" xfId="0" applyNumberFormat="1" applyFont="1" applyFill="1" applyBorder="1" applyAlignment="1">
      <alignment horizontal="center" vertical="center"/>
    </xf>
    <xf numFmtId="9" fontId="21" fillId="24" borderId="19" xfId="0" applyNumberFormat="1" applyFont="1" applyFill="1" applyBorder="1" applyAlignment="1">
      <alignment horizontal="center" vertical="center"/>
    </xf>
    <xf numFmtId="9" fontId="22" fillId="0" borderId="19" xfId="0" applyNumberFormat="1" applyFont="1" applyBorder="1" applyAlignment="1">
      <alignment horizontal="center" vertical="center" wrapText="1"/>
    </xf>
    <xf numFmtId="0" fontId="21" fillId="24" borderId="27" xfId="0" applyFont="1" applyFill="1" applyBorder="1" applyAlignment="1">
      <alignment vertical="center" wrapText="1"/>
    </xf>
    <xf numFmtId="0" fontId="21" fillId="24" borderId="13" xfId="0" applyFont="1" applyFill="1" applyBorder="1" applyAlignment="1">
      <alignment horizontal="left" vertical="center" wrapText="1"/>
    </xf>
    <xf numFmtId="0" fontId="21" fillId="24" borderId="19" xfId="0" applyFont="1" applyFill="1" applyBorder="1" applyAlignment="1">
      <alignment horizontal="center" vertical="center"/>
    </xf>
    <xf numFmtId="0" fontId="21" fillId="24" borderId="22" xfId="0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 wrapText="1"/>
    </xf>
    <xf numFmtId="164" fontId="22" fillId="0" borderId="20" xfId="0" applyNumberFormat="1" applyFont="1" applyBorder="1" applyAlignment="1">
      <alignment horizontal="center" vertical="center" wrapText="1"/>
    </xf>
    <xf numFmtId="0" fontId="20" fillId="27" borderId="11" xfId="0" applyFont="1" applyFill="1" applyBorder="1" applyAlignment="1">
      <alignment vertical="center"/>
    </xf>
    <xf numFmtId="0" fontId="20" fillId="27" borderId="11" xfId="0" applyFont="1" applyFill="1" applyBorder="1" applyAlignment="1">
      <alignment horizontal="left" vertical="center"/>
    </xf>
    <xf numFmtId="0" fontId="20" fillId="24" borderId="14" xfId="0" applyFont="1" applyFill="1" applyBorder="1" applyAlignment="1">
      <alignment vertical="center"/>
    </xf>
    <xf numFmtId="0" fontId="20" fillId="24" borderId="15" xfId="0" applyFont="1" applyFill="1" applyBorder="1" applyAlignment="1">
      <alignment vertical="center"/>
    </xf>
    <xf numFmtId="0" fontId="23" fillId="26" borderId="12" xfId="0" applyFont="1" applyFill="1" applyBorder="1" applyAlignment="1">
      <alignment horizontal="center" vertical="center"/>
    </xf>
    <xf numFmtId="0" fontId="23" fillId="26" borderId="14" xfId="0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center" vertical="center" wrapText="1"/>
    </xf>
    <xf numFmtId="0" fontId="23" fillId="26" borderId="18" xfId="0" applyFont="1" applyFill="1" applyBorder="1" applyAlignment="1">
      <alignment horizontal="center" vertical="center" wrapText="1"/>
    </xf>
    <xf numFmtId="0" fontId="23" fillId="26" borderId="21" xfId="0" applyFont="1" applyFill="1" applyBorder="1" applyAlignment="1">
      <alignment horizontal="center" vertical="center" wrapText="1"/>
    </xf>
    <xf numFmtId="0" fontId="23" fillId="26" borderId="18" xfId="0" applyFont="1" applyFill="1" applyBorder="1" applyAlignment="1">
      <alignment horizontal="center" vertical="center"/>
    </xf>
    <xf numFmtId="0" fontId="24" fillId="0" borderId="0" xfId="0" applyFont="1"/>
    <xf numFmtId="0" fontId="25" fillId="0" borderId="0" xfId="0" applyFont="1"/>
    <xf numFmtId="0" fontId="20" fillId="24" borderId="26" xfId="0" applyFont="1" applyFill="1" applyBorder="1" applyAlignment="1">
      <alignment vertical="center"/>
    </xf>
    <xf numFmtId="0" fontId="23" fillId="26" borderId="17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/>
    </xf>
    <xf numFmtId="9" fontId="21" fillId="24" borderId="18" xfId="0" applyNumberFormat="1" applyFont="1" applyFill="1" applyBorder="1" applyAlignment="1">
      <alignment horizontal="center" vertical="center"/>
    </xf>
    <xf numFmtId="9" fontId="22" fillId="0" borderId="18" xfId="0" applyNumberFormat="1" applyFont="1" applyBorder="1" applyAlignment="1">
      <alignment horizontal="center" vertical="center" wrapText="1"/>
    </xf>
    <xf numFmtId="0" fontId="23" fillId="26" borderId="17" xfId="0" applyFont="1" applyFill="1" applyBorder="1" applyAlignment="1">
      <alignment horizontal="center" vertical="center"/>
    </xf>
    <xf numFmtId="0" fontId="23" fillId="26" borderId="12" xfId="0" applyFont="1" applyFill="1" applyBorder="1" applyAlignment="1">
      <alignment horizontal="center" vertical="center" wrapText="1"/>
    </xf>
    <xf numFmtId="4" fontId="23" fillId="26" borderId="15" xfId="0" applyNumberFormat="1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vertical="center"/>
    </xf>
    <xf numFmtId="0" fontId="21" fillId="24" borderId="23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9" fontId="21" fillId="24" borderId="12" xfId="0" applyNumberFormat="1" applyFont="1" applyFill="1" applyBorder="1" applyAlignment="1">
      <alignment horizontal="center" vertical="center"/>
    </xf>
    <xf numFmtId="9" fontId="21" fillId="24" borderId="13" xfId="0" applyNumberFormat="1" applyFont="1" applyFill="1" applyBorder="1" applyAlignment="1">
      <alignment horizontal="center" vertical="center"/>
    </xf>
    <xf numFmtId="9" fontId="21" fillId="24" borderId="25" xfId="0" applyNumberFormat="1" applyFont="1" applyFill="1" applyBorder="1" applyAlignment="1">
      <alignment horizontal="center" vertical="center"/>
    </xf>
    <xf numFmtId="9" fontId="22" fillId="27" borderId="11" xfId="42" applyFont="1" applyFill="1" applyBorder="1" applyAlignment="1">
      <alignment vertical="center"/>
    </xf>
    <xf numFmtId="9" fontId="20" fillId="27" borderId="11" xfId="42" applyFont="1" applyFill="1" applyBorder="1" applyAlignment="1">
      <alignment horizontal="right" vertical="center"/>
    </xf>
    <xf numFmtId="0" fontId="20" fillId="24" borderId="0" xfId="0" applyFont="1" applyFill="1" applyBorder="1" applyAlignment="1">
      <alignment horizontal="center" vertical="center"/>
    </xf>
    <xf numFmtId="9" fontId="22" fillId="0" borderId="18" xfId="0" applyNumberFormat="1" applyFont="1" applyBorder="1" applyAlignment="1">
      <alignment vertical="center"/>
    </xf>
    <xf numFmtId="9" fontId="20" fillId="0" borderId="20" xfId="42" applyFont="1" applyBorder="1" applyAlignment="1">
      <alignment horizontal="center" vertical="center"/>
    </xf>
    <xf numFmtId="164" fontId="20" fillId="0" borderId="20" xfId="42" applyNumberFormat="1" applyFont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9" fontId="20" fillId="24" borderId="0" xfId="42" applyFont="1" applyFill="1" applyBorder="1" applyAlignment="1">
      <alignment horizontal="center" vertic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Porcentagem" xfId="42" builtinId="5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1285766</xdr:colOff>
      <xdr:row>0</xdr:row>
      <xdr:rowOff>435429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0"/>
          <a:ext cx="1190516" cy="43542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70" zoomScaleNormal="70" workbookViewId="0">
      <selection activeCell="E21" sqref="E21"/>
    </sheetView>
  </sheetViews>
  <sheetFormatPr defaultRowHeight="12.75"/>
  <cols>
    <col min="1" max="1" width="88.140625" customWidth="1"/>
    <col min="2" max="2" width="21.28515625" customWidth="1"/>
    <col min="3" max="3" width="9.42578125" customWidth="1"/>
    <col min="4" max="4" width="25.5703125" customWidth="1"/>
    <col min="5" max="6" width="21.28515625" customWidth="1"/>
    <col min="7" max="7" width="20.140625" customWidth="1"/>
  </cols>
  <sheetData>
    <row r="1" spans="1:10" ht="39.950000000000003" customHeight="1">
      <c r="A1" s="54" t="s">
        <v>25</v>
      </c>
      <c r="B1" s="54"/>
      <c r="C1" s="54"/>
      <c r="D1" s="54"/>
      <c r="E1" s="54"/>
      <c r="F1" s="54"/>
      <c r="G1" s="54"/>
    </row>
    <row r="2" spans="1:10" ht="35.1" customHeight="1">
      <c r="A2" s="55" t="s">
        <v>16</v>
      </c>
      <c r="B2" s="55"/>
      <c r="C2" s="55"/>
      <c r="D2" s="55"/>
      <c r="E2" s="55"/>
      <c r="F2" s="55"/>
      <c r="G2" s="55"/>
    </row>
    <row r="3" spans="1:10" ht="5.0999999999999996" customHeight="1" thickBot="1">
      <c r="A3" s="1"/>
      <c r="B3" s="1"/>
      <c r="C3" s="1"/>
      <c r="D3" s="2"/>
      <c r="E3" s="2"/>
      <c r="F3" s="2"/>
      <c r="G3" s="2"/>
    </row>
    <row r="4" spans="1:10" ht="36.75" customHeight="1" thickBot="1">
      <c r="A4" s="22" t="s">
        <v>17</v>
      </c>
      <c r="B4" s="25" t="s">
        <v>28</v>
      </c>
      <c r="C4" s="26" t="s">
        <v>33</v>
      </c>
      <c r="D4" s="27" t="s">
        <v>18</v>
      </c>
      <c r="E4" s="31" t="s">
        <v>27</v>
      </c>
      <c r="F4" s="31" t="s">
        <v>36</v>
      </c>
      <c r="G4" s="24" t="s">
        <v>34</v>
      </c>
    </row>
    <row r="5" spans="1:10" ht="35.1" customHeight="1">
      <c r="A5" s="3" t="s">
        <v>0</v>
      </c>
      <c r="B5" s="5" t="s">
        <v>29</v>
      </c>
      <c r="C5" s="7">
        <v>2</v>
      </c>
      <c r="D5" s="9">
        <v>0.9</v>
      </c>
      <c r="E5" s="34">
        <v>0.97</v>
      </c>
      <c r="F5" s="34">
        <v>1</v>
      </c>
      <c r="G5" s="41">
        <f>(F5*C5)*100</f>
        <v>200</v>
      </c>
    </row>
    <row r="6" spans="1:10" ht="35.1" customHeight="1" thickBot="1">
      <c r="A6" s="4" t="s">
        <v>1</v>
      </c>
      <c r="B6" s="6" t="s">
        <v>30</v>
      </c>
      <c r="C6" s="8">
        <v>1.5</v>
      </c>
      <c r="D6" s="10">
        <v>0.4</v>
      </c>
      <c r="E6" s="11">
        <v>0.53</v>
      </c>
      <c r="F6" s="11">
        <v>1</v>
      </c>
      <c r="G6" s="42">
        <f>(F6*C6)*100</f>
        <v>150</v>
      </c>
      <c r="I6" t="s">
        <v>40</v>
      </c>
    </row>
    <row r="7" spans="1:10" ht="35.1" customHeight="1" thickBot="1">
      <c r="A7" s="19" t="s">
        <v>19</v>
      </c>
      <c r="B7" s="40"/>
      <c r="C7" s="40"/>
      <c r="D7" s="40"/>
      <c r="E7" s="56"/>
      <c r="F7" s="56"/>
      <c r="G7" s="46">
        <v>1</v>
      </c>
    </row>
    <row r="8" spans="1:10" ht="35.1" customHeight="1" thickBot="1">
      <c r="A8" s="18" t="s">
        <v>20</v>
      </c>
      <c r="B8" s="40"/>
      <c r="C8" s="40"/>
      <c r="D8" s="40"/>
      <c r="E8" s="57"/>
      <c r="F8" s="57"/>
      <c r="G8" s="46">
        <v>0.32</v>
      </c>
    </row>
    <row r="9" spans="1:10" ht="12" customHeight="1" thickBot="1">
      <c r="A9" s="20"/>
      <c r="B9" s="30"/>
      <c r="C9" s="38"/>
      <c r="D9" s="30"/>
      <c r="E9" s="30"/>
      <c r="F9" s="30"/>
      <c r="G9" s="21"/>
    </row>
    <row r="10" spans="1:10" ht="36.75" customHeight="1" thickBot="1">
      <c r="A10" s="23" t="s">
        <v>21</v>
      </c>
      <c r="B10" s="36" t="s">
        <v>28</v>
      </c>
      <c r="C10" s="24" t="s">
        <v>33</v>
      </c>
      <c r="D10" s="37" t="s">
        <v>18</v>
      </c>
      <c r="E10" s="35" t="s">
        <v>26</v>
      </c>
      <c r="F10" s="31" t="s">
        <v>36</v>
      </c>
      <c r="G10" s="31" t="s">
        <v>34</v>
      </c>
    </row>
    <row r="11" spans="1:10" ht="35.1" customHeight="1" thickBot="1">
      <c r="A11" s="12" t="s">
        <v>2</v>
      </c>
      <c r="B11" s="32" t="s">
        <v>30</v>
      </c>
      <c r="C11" s="39">
        <v>1.5</v>
      </c>
      <c r="D11" s="33">
        <v>0.2</v>
      </c>
      <c r="E11" s="33">
        <v>0.36</v>
      </c>
      <c r="F11" s="43">
        <v>1</v>
      </c>
      <c r="G11" s="49">
        <f t="shared" ref="G11:G21" si="0">(F11*C11)</f>
        <v>1.5</v>
      </c>
    </row>
    <row r="12" spans="1:10" ht="35.1" customHeight="1" thickBot="1">
      <c r="A12" s="3" t="s">
        <v>3</v>
      </c>
      <c r="B12" s="5" t="s">
        <v>31</v>
      </c>
      <c r="C12" s="7">
        <v>1.5</v>
      </c>
      <c r="D12" s="16" t="s">
        <v>13</v>
      </c>
      <c r="E12" s="53" t="s">
        <v>41</v>
      </c>
      <c r="F12" s="43">
        <v>1</v>
      </c>
      <c r="G12" s="49">
        <f t="shared" si="0"/>
        <v>1.5</v>
      </c>
      <c r="I12" s="48" t="s">
        <v>39</v>
      </c>
      <c r="J12" s="48"/>
    </row>
    <row r="13" spans="1:10" ht="35.1" customHeight="1" thickBot="1">
      <c r="A13" s="3" t="s">
        <v>4</v>
      </c>
      <c r="B13" s="5" t="s">
        <v>31</v>
      </c>
      <c r="C13" s="7">
        <v>1.5</v>
      </c>
      <c r="D13" s="5" t="s">
        <v>14</v>
      </c>
      <c r="E13" s="52" t="s">
        <v>42</v>
      </c>
      <c r="F13" s="43">
        <v>1</v>
      </c>
      <c r="G13" s="49">
        <f t="shared" si="0"/>
        <v>1.5</v>
      </c>
    </row>
    <row r="14" spans="1:10" ht="35.1" customHeight="1" thickBot="1">
      <c r="A14" s="3" t="s">
        <v>5</v>
      </c>
      <c r="B14" s="5" t="s">
        <v>30</v>
      </c>
      <c r="C14" s="7">
        <v>1.5</v>
      </c>
      <c r="D14" s="9">
        <v>0.9</v>
      </c>
      <c r="E14" s="51">
        <v>1.0049999999999999</v>
      </c>
      <c r="F14" s="44">
        <v>1</v>
      </c>
      <c r="G14" s="49">
        <f t="shared" si="0"/>
        <v>1.5</v>
      </c>
    </row>
    <row r="15" spans="1:10" ht="35.1" customHeight="1" thickBot="1">
      <c r="A15" s="3" t="s">
        <v>6</v>
      </c>
      <c r="B15" s="5" t="s">
        <v>31</v>
      </c>
      <c r="C15" s="7">
        <v>1.5</v>
      </c>
      <c r="D15" s="9">
        <v>1</v>
      </c>
      <c r="E15" s="9">
        <v>1</v>
      </c>
      <c r="F15" s="44">
        <v>1</v>
      </c>
      <c r="G15" s="49">
        <f t="shared" si="0"/>
        <v>1.5</v>
      </c>
    </row>
    <row r="16" spans="1:10" ht="35.1" customHeight="1" thickBot="1">
      <c r="A16" s="3" t="s">
        <v>7</v>
      </c>
      <c r="B16" s="5" t="s">
        <v>30</v>
      </c>
      <c r="C16" s="7">
        <v>1.5</v>
      </c>
      <c r="D16" s="9">
        <v>1</v>
      </c>
      <c r="E16" s="9">
        <v>1</v>
      </c>
      <c r="F16" s="44">
        <v>1</v>
      </c>
      <c r="G16" s="49">
        <f t="shared" si="0"/>
        <v>1.5</v>
      </c>
    </row>
    <row r="17" spans="1:7" ht="35.1" customHeight="1" thickBot="1">
      <c r="A17" s="3" t="s">
        <v>8</v>
      </c>
      <c r="B17" s="5" t="s">
        <v>31</v>
      </c>
      <c r="C17" s="7">
        <v>1.5</v>
      </c>
      <c r="D17" s="9" t="s">
        <v>15</v>
      </c>
      <c r="E17" s="9" t="s">
        <v>37</v>
      </c>
      <c r="F17" s="44">
        <v>1</v>
      </c>
      <c r="G17" s="49">
        <f t="shared" si="0"/>
        <v>1.5</v>
      </c>
    </row>
    <row r="18" spans="1:7" ht="41.25" customHeight="1" thickBot="1">
      <c r="A18" s="13" t="s">
        <v>9</v>
      </c>
      <c r="B18" s="5" t="s">
        <v>31</v>
      </c>
      <c r="C18" s="7">
        <v>1.5</v>
      </c>
      <c r="D18" s="5" t="s">
        <v>15</v>
      </c>
      <c r="E18" s="17" t="s">
        <v>38</v>
      </c>
      <c r="F18" s="44">
        <v>1</v>
      </c>
      <c r="G18" s="49">
        <f t="shared" si="0"/>
        <v>1.5</v>
      </c>
    </row>
    <row r="19" spans="1:7" ht="35.1" customHeight="1" thickBot="1">
      <c r="A19" s="3" t="s">
        <v>10</v>
      </c>
      <c r="B19" s="5" t="s">
        <v>32</v>
      </c>
      <c r="C19" s="7">
        <v>2.5</v>
      </c>
      <c r="D19" s="9">
        <v>1</v>
      </c>
      <c r="E19" s="9">
        <v>1</v>
      </c>
      <c r="F19" s="44">
        <v>1</v>
      </c>
      <c r="G19" s="49">
        <f t="shared" si="0"/>
        <v>2.5</v>
      </c>
    </row>
    <row r="20" spans="1:7" ht="35.1" customHeight="1" thickBot="1">
      <c r="A20" s="3" t="s">
        <v>11</v>
      </c>
      <c r="B20" s="5" t="s">
        <v>29</v>
      </c>
      <c r="C20" s="7">
        <v>2</v>
      </c>
      <c r="D20" s="9">
        <v>0.9</v>
      </c>
      <c r="E20" s="50">
        <v>0.92</v>
      </c>
      <c r="F20" s="44">
        <v>1</v>
      </c>
      <c r="G20" s="49">
        <f t="shared" si="0"/>
        <v>2</v>
      </c>
    </row>
    <row r="21" spans="1:7" ht="35.1" customHeight="1" thickBot="1">
      <c r="A21" s="4" t="s">
        <v>12</v>
      </c>
      <c r="B21" s="14" t="s">
        <v>31</v>
      </c>
      <c r="C21" s="15">
        <v>1.5</v>
      </c>
      <c r="D21" s="10">
        <v>0.8</v>
      </c>
      <c r="E21" s="10">
        <v>0.9</v>
      </c>
      <c r="F21" s="45">
        <v>1</v>
      </c>
      <c r="G21" s="49">
        <f t="shared" si="0"/>
        <v>1.5</v>
      </c>
    </row>
    <row r="22" spans="1:7" ht="35.1" customHeight="1" thickBot="1">
      <c r="A22" s="19" t="s">
        <v>22</v>
      </c>
      <c r="B22" s="56"/>
      <c r="C22" s="56"/>
      <c r="D22" s="56"/>
      <c r="E22" s="56"/>
      <c r="F22" s="56"/>
      <c r="G22" s="46">
        <f>SUM(G11:G21)/SUM(C11:C21)</f>
        <v>1</v>
      </c>
    </row>
    <row r="23" spans="1:7" ht="35.1" customHeight="1" thickBot="1">
      <c r="A23" s="18" t="s">
        <v>23</v>
      </c>
      <c r="B23" s="56"/>
      <c r="C23" s="56"/>
      <c r="D23" s="56"/>
      <c r="E23" s="56"/>
      <c r="F23" s="56"/>
      <c r="G23" s="46">
        <f>G22*48%</f>
        <v>0.48</v>
      </c>
    </row>
    <row r="24" spans="1:7" ht="35.1" customHeight="1" thickBot="1">
      <c r="A24" s="18" t="s">
        <v>24</v>
      </c>
      <c r="B24" s="56"/>
      <c r="C24" s="56"/>
      <c r="D24" s="56"/>
      <c r="E24" s="56"/>
      <c r="F24" s="56"/>
      <c r="G24" s="47">
        <f>G8+G23</f>
        <v>0.8</v>
      </c>
    </row>
    <row r="26" spans="1:7" ht="33" customHeight="1">
      <c r="A26" s="28" t="s">
        <v>35</v>
      </c>
      <c r="B26" s="29"/>
      <c r="C26" s="29"/>
      <c r="D26" s="29"/>
    </row>
  </sheetData>
  <mergeCells count="8">
    <mergeCell ref="A1:G1"/>
    <mergeCell ref="A2:G2"/>
    <mergeCell ref="E7:F7"/>
    <mergeCell ref="E8:F8"/>
    <mergeCell ref="B22:D24"/>
    <mergeCell ref="E22:F22"/>
    <mergeCell ref="E23:F23"/>
    <mergeCell ref="E24:F24"/>
  </mergeCells>
  <pageMargins left="0.25" right="0.25" top="0.75" bottom="0.75" header="0.3" footer="0.3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Resultado Final</vt:lpstr>
    </vt:vector>
  </TitlesOfParts>
  <Company>susep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tiagomf</dc:creator>
  <cp:lastModifiedBy>flaviova</cp:lastModifiedBy>
  <cp:lastPrinted>2014-12-12T17:19:32Z</cp:lastPrinted>
  <dcterms:created xsi:type="dcterms:W3CDTF">2013-04-17T16:07:52Z</dcterms:created>
  <dcterms:modified xsi:type="dcterms:W3CDTF">2015-08-04T20:23:41Z</dcterms:modified>
</cp:coreProperties>
</file>